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nPC2020\Downloads\"/>
    </mc:Choice>
  </mc:AlternateContent>
  <xr:revisionPtr revIDLastSave="0" documentId="13_ncr:1_{94F6E178-870F-4AE1-96E9-A3472EB19AF1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男子印刷用" sheetId="1" r:id="rId1"/>
    <sheet name="ベンチ入り指導者一覧（男子）" sheetId="6" r:id="rId2"/>
    <sheet name="男データ" sheetId="3" r:id="rId3"/>
    <sheet name="女子印刷用" sheetId="5" r:id="rId4"/>
    <sheet name="ベンチ入り指導者一覧（女子）" sheetId="7" r:id="rId5"/>
    <sheet name="女データ" sheetId="4" r:id="rId6"/>
  </sheets>
  <definedNames>
    <definedName name="_xlnm.Print_Area" localSheetId="4">'ベンチ入り指導者一覧（女子）'!$B$3:$F$25</definedName>
    <definedName name="_xlnm.Print_Area" localSheetId="1">'ベンチ入り指導者一覧（男子）'!$B$3:$F$25</definedName>
    <definedName name="_xlnm.Print_Area" localSheetId="3">女子印刷用!$B$3:$Q$67</definedName>
    <definedName name="_xlnm.Print_Area" localSheetId="2">男データ!$B$1:$N$61</definedName>
    <definedName name="_xlnm.Print_Area" localSheetId="0">男子印刷用!$B$3:$Q$67</definedName>
    <definedName name="_xlnm.Print_Titles" localSheetId="3">女子印刷用!$3:$39</definedName>
    <definedName name="_xlnm.Print_Titles" localSheetId="0">男子印刷用!$3:$39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6" l="1"/>
  <c r="B8" i="6"/>
  <c r="B8" i="7"/>
  <c r="F8" i="7"/>
  <c r="B12" i="7"/>
  <c r="C12" i="7"/>
  <c r="D12" i="7"/>
  <c r="E12" i="7"/>
  <c r="F12" i="7"/>
  <c r="B13" i="7"/>
  <c r="C13" i="7"/>
  <c r="D13" i="7"/>
  <c r="E13" i="7"/>
  <c r="F13" i="7"/>
  <c r="B14" i="7"/>
  <c r="C14" i="7"/>
  <c r="D14" i="7"/>
  <c r="E14" i="7"/>
  <c r="F14" i="7"/>
  <c r="B15" i="7"/>
  <c r="C15" i="7"/>
  <c r="D15" i="7"/>
  <c r="E15" i="7"/>
  <c r="F15" i="7"/>
  <c r="B16" i="7"/>
  <c r="C16" i="7"/>
  <c r="D16" i="7"/>
  <c r="E16" i="7"/>
  <c r="F16" i="7"/>
  <c r="B17" i="7"/>
  <c r="C17" i="7"/>
  <c r="D17" i="7"/>
  <c r="E17" i="7"/>
  <c r="F17" i="7"/>
  <c r="B18" i="7"/>
  <c r="C18" i="7"/>
  <c r="D18" i="7"/>
  <c r="E18" i="7"/>
  <c r="F18" i="7"/>
  <c r="B19" i="7"/>
  <c r="C19" i="7"/>
  <c r="D19" i="7"/>
  <c r="E19" i="7"/>
  <c r="F19" i="7"/>
  <c r="B20" i="7"/>
  <c r="C20" i="7"/>
  <c r="D20" i="7"/>
  <c r="E20" i="7"/>
  <c r="F20" i="7"/>
  <c r="B21" i="7"/>
  <c r="C21" i="7"/>
  <c r="D21" i="7"/>
  <c r="E21" i="7"/>
  <c r="F21" i="7"/>
  <c r="B22" i="7"/>
  <c r="C22" i="7"/>
  <c r="D22" i="7"/>
  <c r="E22" i="7"/>
  <c r="F22" i="7"/>
  <c r="B23" i="7"/>
  <c r="C23" i="7"/>
  <c r="D23" i="7"/>
  <c r="E23" i="7"/>
  <c r="F23" i="7"/>
  <c r="B24" i="7"/>
  <c r="C24" i="7"/>
  <c r="D24" i="7"/>
  <c r="E24" i="7"/>
  <c r="F24" i="7"/>
  <c r="B25" i="7"/>
  <c r="C25" i="7"/>
  <c r="D25" i="7"/>
  <c r="E25" i="7"/>
  <c r="F25" i="7"/>
  <c r="C11" i="7"/>
  <c r="D11" i="7"/>
  <c r="E11" i="7"/>
  <c r="F11" i="7"/>
  <c r="B11" i="7"/>
  <c r="B11" i="6"/>
  <c r="C11" i="6"/>
  <c r="D11" i="6"/>
  <c r="E11" i="6"/>
  <c r="F11" i="6"/>
  <c r="B12" i="6"/>
  <c r="C12" i="6"/>
  <c r="D12" i="6"/>
  <c r="E12" i="6"/>
  <c r="F12" i="6"/>
  <c r="B13" i="6"/>
  <c r="C13" i="6"/>
  <c r="D13" i="6"/>
  <c r="E13" i="6"/>
  <c r="F13" i="6"/>
  <c r="B14" i="6"/>
  <c r="C14" i="6"/>
  <c r="D14" i="6"/>
  <c r="E14" i="6"/>
  <c r="F14" i="6"/>
  <c r="B15" i="6"/>
  <c r="C15" i="6"/>
  <c r="D15" i="6"/>
  <c r="E15" i="6"/>
  <c r="F15" i="6"/>
  <c r="B16" i="6"/>
  <c r="C16" i="6"/>
  <c r="D16" i="6"/>
  <c r="E16" i="6"/>
  <c r="F16" i="6"/>
  <c r="B17" i="6"/>
  <c r="C17" i="6"/>
  <c r="D17" i="6"/>
  <c r="E17" i="6"/>
  <c r="F17" i="6"/>
  <c r="B18" i="6"/>
  <c r="C18" i="6"/>
  <c r="D18" i="6"/>
  <c r="E18" i="6"/>
  <c r="F18" i="6"/>
  <c r="B19" i="6"/>
  <c r="C19" i="6"/>
  <c r="D19" i="6"/>
  <c r="E19" i="6"/>
  <c r="F19" i="6"/>
  <c r="B20" i="6"/>
  <c r="C20" i="6"/>
  <c r="D20" i="6"/>
  <c r="E20" i="6"/>
  <c r="F20" i="6"/>
  <c r="B21" i="6"/>
  <c r="C21" i="6"/>
  <c r="D21" i="6"/>
  <c r="E21" i="6"/>
  <c r="F21" i="6"/>
  <c r="B22" i="6"/>
  <c r="C22" i="6"/>
  <c r="D22" i="6"/>
  <c r="E22" i="6"/>
  <c r="F22" i="6"/>
  <c r="B23" i="6"/>
  <c r="C23" i="6"/>
  <c r="D23" i="6"/>
  <c r="E23" i="6"/>
  <c r="F23" i="6"/>
  <c r="B24" i="6"/>
  <c r="C24" i="6"/>
  <c r="D24" i="6"/>
  <c r="E24" i="6"/>
  <c r="F24" i="6"/>
  <c r="Q29" i="5"/>
  <c r="M30" i="5"/>
  <c r="M29" i="5"/>
  <c r="Q14" i="5"/>
  <c r="M15" i="5"/>
  <c r="M14" i="5"/>
  <c r="Q29" i="1"/>
  <c r="M30" i="1"/>
  <c r="M29" i="1"/>
  <c r="Q14" i="1"/>
  <c r="M15" i="1"/>
  <c r="M14" i="1"/>
  <c r="M8" i="3"/>
  <c r="B5" i="5" s="1"/>
  <c r="I22" i="3"/>
  <c r="N17" i="1" s="1"/>
  <c r="F25" i="5"/>
  <c r="C63" i="1"/>
  <c r="F25" i="1"/>
  <c r="F10" i="5"/>
  <c r="I26" i="5"/>
  <c r="I25" i="5" s="1"/>
  <c r="I11" i="5"/>
  <c r="I10" i="5"/>
  <c r="I26" i="1"/>
  <c r="I25" i="1" s="1"/>
  <c r="I11" i="1"/>
  <c r="I10" i="1" s="1"/>
  <c r="F10" i="1"/>
  <c r="M46" i="5"/>
  <c r="B8" i="5"/>
  <c r="Q8" i="5"/>
  <c r="M10" i="5"/>
  <c r="Q10" i="5"/>
  <c r="F11" i="5"/>
  <c r="M11" i="5"/>
  <c r="Q11" i="5"/>
  <c r="G14" i="5"/>
  <c r="M12" i="5"/>
  <c r="Q12" i="5"/>
  <c r="M13" i="5"/>
  <c r="F17" i="5"/>
  <c r="I17" i="5"/>
  <c r="L17" i="5"/>
  <c r="M17" i="5"/>
  <c r="I22" i="4"/>
  <c r="N17" i="5" s="1"/>
  <c r="O17" i="5"/>
  <c r="F18" i="5"/>
  <c r="I18" i="5"/>
  <c r="L18" i="5"/>
  <c r="M18" i="5"/>
  <c r="I23" i="4"/>
  <c r="N18" i="5" s="1"/>
  <c r="O18" i="5"/>
  <c r="F19" i="5"/>
  <c r="I19" i="5"/>
  <c r="L19" i="5"/>
  <c r="M19" i="5"/>
  <c r="I24" i="4"/>
  <c r="N19" i="5" s="1"/>
  <c r="O19" i="5"/>
  <c r="F20" i="5"/>
  <c r="I20" i="5"/>
  <c r="L20" i="5"/>
  <c r="M20" i="5"/>
  <c r="I25" i="4"/>
  <c r="N20" i="5" s="1"/>
  <c r="O20" i="5"/>
  <c r="F21" i="5"/>
  <c r="I21" i="5"/>
  <c r="L21" i="5"/>
  <c r="M21" i="5"/>
  <c r="I26" i="4"/>
  <c r="N21" i="5"/>
  <c r="O21" i="5"/>
  <c r="F22" i="5"/>
  <c r="I22" i="5"/>
  <c r="L22" i="5"/>
  <c r="M22" i="5"/>
  <c r="I27" i="4"/>
  <c r="N22" i="5" s="1"/>
  <c r="O22" i="5"/>
  <c r="F23" i="5"/>
  <c r="I23" i="5"/>
  <c r="L23" i="5"/>
  <c r="M23" i="5"/>
  <c r="I28" i="4"/>
  <c r="N23" i="5" s="1"/>
  <c r="O23" i="5"/>
  <c r="F24" i="5"/>
  <c r="I24" i="5"/>
  <c r="L24" i="5"/>
  <c r="M24" i="5"/>
  <c r="I29" i="4"/>
  <c r="N24" i="5" s="1"/>
  <c r="O24" i="5"/>
  <c r="M25" i="5"/>
  <c r="Q25" i="5"/>
  <c r="F26" i="5"/>
  <c r="M26" i="5"/>
  <c r="Q26" i="5"/>
  <c r="G29" i="5"/>
  <c r="M27" i="5"/>
  <c r="Q27" i="5"/>
  <c r="M28" i="5"/>
  <c r="F32" i="5"/>
  <c r="I32" i="5"/>
  <c r="L32" i="5"/>
  <c r="M32" i="5"/>
  <c r="I33" i="4"/>
  <c r="N32" i="5" s="1"/>
  <c r="O32" i="5"/>
  <c r="F33" i="5"/>
  <c r="I33" i="5"/>
  <c r="L33" i="5"/>
  <c r="M33" i="5"/>
  <c r="I34" i="4"/>
  <c r="N33" i="5"/>
  <c r="O33" i="5"/>
  <c r="F34" i="5"/>
  <c r="I34" i="5"/>
  <c r="L34" i="5"/>
  <c r="M34" i="5"/>
  <c r="I35" i="4"/>
  <c r="N34" i="5" s="1"/>
  <c r="O34" i="5"/>
  <c r="F35" i="5"/>
  <c r="I35" i="5"/>
  <c r="L35" i="5"/>
  <c r="M35" i="5"/>
  <c r="I36" i="4"/>
  <c r="N35" i="5" s="1"/>
  <c r="O35" i="5"/>
  <c r="F36" i="5"/>
  <c r="I36" i="5"/>
  <c r="L36" i="5"/>
  <c r="M36" i="5"/>
  <c r="I37" i="4"/>
  <c r="N36" i="5" s="1"/>
  <c r="O36" i="5"/>
  <c r="F37" i="5"/>
  <c r="I37" i="5"/>
  <c r="L37" i="5"/>
  <c r="M37" i="5"/>
  <c r="I38" i="4"/>
  <c r="N37" i="5" s="1"/>
  <c r="O37" i="5"/>
  <c r="F38" i="5"/>
  <c r="I38" i="5"/>
  <c r="L38" i="5"/>
  <c r="M38" i="5"/>
  <c r="I39" i="4"/>
  <c r="N38" i="5" s="1"/>
  <c r="O38" i="5"/>
  <c r="F39" i="5"/>
  <c r="I39" i="5"/>
  <c r="L39" i="5"/>
  <c r="M39" i="5"/>
  <c r="I40" i="4"/>
  <c r="N39" i="5" s="1"/>
  <c r="O39" i="5"/>
  <c r="F44" i="5"/>
  <c r="I44" i="5"/>
  <c r="L44" i="5"/>
  <c r="M44" i="5"/>
  <c r="I46" i="4"/>
  <c r="N44" i="5" s="1"/>
  <c r="O44" i="5"/>
  <c r="F45" i="5"/>
  <c r="I45" i="5"/>
  <c r="L45" i="5"/>
  <c r="M45" i="5"/>
  <c r="I47" i="4"/>
  <c r="N45" i="5"/>
  <c r="O45" i="5"/>
  <c r="F46" i="5"/>
  <c r="I46" i="5"/>
  <c r="L46" i="5"/>
  <c r="I48" i="4"/>
  <c r="N46" i="5" s="1"/>
  <c r="O46" i="5"/>
  <c r="F47" i="5"/>
  <c r="I47" i="5"/>
  <c r="L47" i="5"/>
  <c r="M47" i="5"/>
  <c r="I49" i="4"/>
  <c r="N47" i="5"/>
  <c r="O47" i="5"/>
  <c r="F48" i="5"/>
  <c r="I48" i="5"/>
  <c r="L48" i="5"/>
  <c r="M48" i="5"/>
  <c r="I50" i="4"/>
  <c r="N48" i="5" s="1"/>
  <c r="O48" i="5"/>
  <c r="F49" i="5"/>
  <c r="I49" i="5"/>
  <c r="L49" i="5"/>
  <c r="M49" i="5"/>
  <c r="I51" i="4"/>
  <c r="N49" i="5" s="1"/>
  <c r="O49" i="5"/>
  <c r="F50" i="5"/>
  <c r="I50" i="5"/>
  <c r="L50" i="5"/>
  <c r="M50" i="5"/>
  <c r="I52" i="4"/>
  <c r="N50" i="5" s="1"/>
  <c r="O50" i="5"/>
  <c r="F51" i="5"/>
  <c r="I51" i="5"/>
  <c r="L51" i="5"/>
  <c r="M51" i="5"/>
  <c r="I53" i="4"/>
  <c r="N51" i="5" s="1"/>
  <c r="O51" i="5"/>
  <c r="F52" i="5"/>
  <c r="I52" i="5"/>
  <c r="L52" i="5"/>
  <c r="M52" i="5"/>
  <c r="I54" i="4"/>
  <c r="N52" i="5" s="1"/>
  <c r="O52" i="5"/>
  <c r="F53" i="5"/>
  <c r="I53" i="5"/>
  <c r="L53" i="5"/>
  <c r="M53" i="5"/>
  <c r="I55" i="4"/>
  <c r="N53" i="5" s="1"/>
  <c r="O53" i="5"/>
  <c r="F54" i="5"/>
  <c r="I54" i="5"/>
  <c r="L54" i="5"/>
  <c r="M54" i="5"/>
  <c r="I56" i="4"/>
  <c r="N54" i="5" s="1"/>
  <c r="O54" i="5"/>
  <c r="F55" i="5"/>
  <c r="I55" i="5"/>
  <c r="L55" i="5"/>
  <c r="M55" i="5"/>
  <c r="I57" i="4"/>
  <c r="N55" i="5"/>
  <c r="O55" i="5"/>
  <c r="F56" i="5"/>
  <c r="I56" i="5"/>
  <c r="L56" i="5"/>
  <c r="M56" i="5"/>
  <c r="I58" i="4"/>
  <c r="N56" i="5" s="1"/>
  <c r="O56" i="5"/>
  <c r="F57" i="5"/>
  <c r="I57" i="5"/>
  <c r="L57" i="5"/>
  <c r="M57" i="5"/>
  <c r="I59" i="4"/>
  <c r="N57" i="5" s="1"/>
  <c r="O57" i="5"/>
  <c r="F58" i="5"/>
  <c r="I58" i="5"/>
  <c r="L58" i="5"/>
  <c r="M58" i="5"/>
  <c r="I60" i="4"/>
  <c r="N58" i="5" s="1"/>
  <c r="O58" i="5"/>
  <c r="F59" i="5"/>
  <c r="I59" i="5"/>
  <c r="L59" i="5"/>
  <c r="M59" i="5"/>
  <c r="I61" i="4"/>
  <c r="N59" i="5" s="1"/>
  <c r="O59" i="5"/>
  <c r="B61" i="5"/>
  <c r="C63" i="5"/>
  <c r="I63" i="5"/>
  <c r="K63" i="5"/>
  <c r="I65" i="5"/>
  <c r="K65" i="5"/>
  <c r="C22" i="4"/>
  <c r="C33" i="4"/>
  <c r="B8" i="1"/>
  <c r="Q8" i="1"/>
  <c r="M10" i="1"/>
  <c r="Q10" i="1"/>
  <c r="F11" i="1"/>
  <c r="M11" i="1"/>
  <c r="Q11" i="1"/>
  <c r="G14" i="1"/>
  <c r="M12" i="1"/>
  <c r="Q12" i="1"/>
  <c r="M13" i="1"/>
  <c r="F17" i="1"/>
  <c r="I17" i="1"/>
  <c r="L17" i="1"/>
  <c r="M17" i="1"/>
  <c r="O17" i="1"/>
  <c r="F18" i="1"/>
  <c r="I18" i="1"/>
  <c r="L18" i="1"/>
  <c r="M18" i="1"/>
  <c r="I23" i="3"/>
  <c r="N18" i="1" s="1"/>
  <c r="O18" i="1"/>
  <c r="F19" i="1"/>
  <c r="I19" i="1"/>
  <c r="L19" i="1"/>
  <c r="M19" i="1"/>
  <c r="I24" i="3"/>
  <c r="N19" i="1"/>
  <c r="O19" i="1"/>
  <c r="F20" i="1"/>
  <c r="I20" i="1"/>
  <c r="L20" i="1"/>
  <c r="M20" i="1"/>
  <c r="I25" i="3"/>
  <c r="N20" i="1" s="1"/>
  <c r="O20" i="1"/>
  <c r="F21" i="1"/>
  <c r="I21" i="1"/>
  <c r="L21" i="1"/>
  <c r="M21" i="1"/>
  <c r="I26" i="3"/>
  <c r="N21" i="1" s="1"/>
  <c r="O21" i="1"/>
  <c r="F22" i="1"/>
  <c r="I22" i="1"/>
  <c r="L22" i="1"/>
  <c r="M22" i="1"/>
  <c r="I27" i="3"/>
  <c r="N22" i="1" s="1"/>
  <c r="O22" i="1"/>
  <c r="F23" i="1"/>
  <c r="I23" i="1"/>
  <c r="L23" i="1"/>
  <c r="M23" i="1"/>
  <c r="I28" i="3"/>
  <c r="N23" i="1" s="1"/>
  <c r="O23" i="1"/>
  <c r="F24" i="1"/>
  <c r="I24" i="1"/>
  <c r="L24" i="1"/>
  <c r="M24" i="1"/>
  <c r="I29" i="3"/>
  <c r="N24" i="1" s="1"/>
  <c r="O24" i="1"/>
  <c r="M25" i="1"/>
  <c r="Q25" i="1"/>
  <c r="F26" i="1"/>
  <c r="M26" i="1"/>
  <c r="Q26" i="1"/>
  <c r="G29" i="1"/>
  <c r="M27" i="1"/>
  <c r="Q27" i="1"/>
  <c r="M28" i="1"/>
  <c r="F32" i="1"/>
  <c r="I32" i="1"/>
  <c r="L32" i="1"/>
  <c r="M32" i="1"/>
  <c r="I33" i="3"/>
  <c r="N32" i="1" s="1"/>
  <c r="O32" i="1"/>
  <c r="F33" i="1"/>
  <c r="I33" i="1"/>
  <c r="L33" i="1"/>
  <c r="M33" i="1"/>
  <c r="I34" i="3"/>
  <c r="N33" i="1" s="1"/>
  <c r="O33" i="1"/>
  <c r="F34" i="1"/>
  <c r="I34" i="1"/>
  <c r="L34" i="1"/>
  <c r="M34" i="1"/>
  <c r="I35" i="3"/>
  <c r="N34" i="1" s="1"/>
  <c r="O34" i="1"/>
  <c r="F35" i="1"/>
  <c r="I35" i="1"/>
  <c r="L35" i="1"/>
  <c r="M35" i="1"/>
  <c r="I36" i="3"/>
  <c r="N35" i="1" s="1"/>
  <c r="O35" i="1"/>
  <c r="F36" i="1"/>
  <c r="I36" i="1"/>
  <c r="L36" i="1"/>
  <c r="M36" i="1"/>
  <c r="I37" i="3"/>
  <c r="N36" i="1" s="1"/>
  <c r="O36" i="1"/>
  <c r="F37" i="1"/>
  <c r="I37" i="1"/>
  <c r="L37" i="1"/>
  <c r="M37" i="1"/>
  <c r="I38" i="3"/>
  <c r="N37" i="1" s="1"/>
  <c r="O37" i="1"/>
  <c r="F38" i="1"/>
  <c r="I38" i="1"/>
  <c r="L38" i="1"/>
  <c r="M38" i="1"/>
  <c r="I39" i="3"/>
  <c r="N38" i="1"/>
  <c r="O38" i="1"/>
  <c r="F39" i="1"/>
  <c r="I39" i="1"/>
  <c r="L39" i="1"/>
  <c r="M39" i="1"/>
  <c r="I40" i="3"/>
  <c r="N39" i="1" s="1"/>
  <c r="O39" i="1"/>
  <c r="F44" i="1"/>
  <c r="I44" i="1"/>
  <c r="L44" i="1"/>
  <c r="M44" i="1"/>
  <c r="I46" i="3"/>
  <c r="N44" i="1" s="1"/>
  <c r="O44" i="1"/>
  <c r="F45" i="1"/>
  <c r="I45" i="1"/>
  <c r="L45" i="1"/>
  <c r="M45" i="1"/>
  <c r="I47" i="3"/>
  <c r="N45" i="1" s="1"/>
  <c r="O45" i="1"/>
  <c r="F46" i="1"/>
  <c r="I46" i="1"/>
  <c r="L46" i="1"/>
  <c r="M46" i="1"/>
  <c r="I48" i="3"/>
  <c r="N46" i="1"/>
  <c r="O46" i="1"/>
  <c r="F47" i="1"/>
  <c r="I47" i="1"/>
  <c r="L47" i="1"/>
  <c r="M47" i="1"/>
  <c r="I49" i="3"/>
  <c r="N47" i="1" s="1"/>
  <c r="O47" i="1"/>
  <c r="F48" i="1"/>
  <c r="I48" i="1"/>
  <c r="L48" i="1"/>
  <c r="M48" i="1"/>
  <c r="I50" i="3"/>
  <c r="N48" i="1" s="1"/>
  <c r="O48" i="1"/>
  <c r="F49" i="1"/>
  <c r="I49" i="1"/>
  <c r="L49" i="1"/>
  <c r="M49" i="1"/>
  <c r="I51" i="3"/>
  <c r="N49" i="1" s="1"/>
  <c r="O49" i="1"/>
  <c r="F50" i="1"/>
  <c r="I50" i="1"/>
  <c r="L50" i="1"/>
  <c r="M50" i="1"/>
  <c r="I52" i="3"/>
  <c r="N50" i="1" s="1"/>
  <c r="O50" i="1"/>
  <c r="F51" i="1"/>
  <c r="I51" i="1"/>
  <c r="L51" i="1"/>
  <c r="M51" i="1"/>
  <c r="I53" i="3"/>
  <c r="N51" i="1" s="1"/>
  <c r="O51" i="1"/>
  <c r="F52" i="1"/>
  <c r="I52" i="1"/>
  <c r="L52" i="1"/>
  <c r="M52" i="1"/>
  <c r="I54" i="3"/>
  <c r="N52" i="1" s="1"/>
  <c r="O52" i="1"/>
  <c r="F53" i="1"/>
  <c r="I53" i="1"/>
  <c r="L53" i="1"/>
  <c r="M53" i="1"/>
  <c r="I55" i="3"/>
  <c r="N53" i="1" s="1"/>
  <c r="O53" i="1"/>
  <c r="F54" i="1"/>
  <c r="I54" i="1"/>
  <c r="L54" i="1"/>
  <c r="M54" i="1"/>
  <c r="I56" i="3"/>
  <c r="N54" i="1"/>
  <c r="O54" i="1"/>
  <c r="F55" i="1"/>
  <c r="I55" i="1"/>
  <c r="L55" i="1"/>
  <c r="M55" i="1"/>
  <c r="I57" i="3"/>
  <c r="N55" i="1" s="1"/>
  <c r="O55" i="1"/>
  <c r="F56" i="1"/>
  <c r="I56" i="1"/>
  <c r="L56" i="1"/>
  <c r="M56" i="1"/>
  <c r="I58" i="3"/>
  <c r="N56" i="1" s="1"/>
  <c r="O56" i="1"/>
  <c r="F57" i="1"/>
  <c r="I57" i="1"/>
  <c r="L57" i="1"/>
  <c r="M57" i="1"/>
  <c r="I59" i="3"/>
  <c r="N57" i="1" s="1"/>
  <c r="O57" i="1"/>
  <c r="F58" i="1"/>
  <c r="I58" i="1"/>
  <c r="L58" i="1"/>
  <c r="M58" i="1"/>
  <c r="I60" i="3"/>
  <c r="N58" i="1"/>
  <c r="O58" i="1"/>
  <c r="F59" i="1"/>
  <c r="I59" i="1"/>
  <c r="L59" i="1"/>
  <c r="M59" i="1"/>
  <c r="I61" i="3"/>
  <c r="N59" i="1" s="1"/>
  <c r="O59" i="1"/>
  <c r="B61" i="1"/>
  <c r="I63" i="1"/>
  <c r="K63" i="1"/>
  <c r="I65" i="1"/>
  <c r="K65" i="1"/>
  <c r="C22" i="3"/>
  <c r="C33" i="3"/>
  <c r="B3" i="7" l="1"/>
  <c r="B4" i="7"/>
  <c r="B5" i="7"/>
  <c r="C67" i="5"/>
  <c r="B3" i="5"/>
  <c r="B5" i="6"/>
  <c r="B5" i="1"/>
  <c r="B4" i="6"/>
  <c r="B4" i="1"/>
  <c r="B3" i="6"/>
  <c r="C67" i="1"/>
  <c r="B3" i="1"/>
  <c r="M8" i="4"/>
  <c r="B4" i="5"/>
</calcChain>
</file>

<file path=xl/sharedStrings.xml><?xml version="1.0" encoding="utf-8"?>
<sst xmlns="http://schemas.openxmlformats.org/spreadsheetml/2006/main" count="486" uniqueCount="96">
  <si>
    <t>申込一覧表</t>
    <rPh sb="0" eb="2">
      <t>モウシコミ</t>
    </rPh>
    <rPh sb="2" eb="4">
      <t>イチラン</t>
    </rPh>
    <rPh sb="4" eb="5">
      <t>ヒョウ</t>
    </rPh>
    <phoneticPr fontId="2"/>
  </si>
  <si>
    <t>（この一覧表は専門委員長が作成にあたる）</t>
    <rPh sb="3" eb="5">
      <t>イチラン</t>
    </rPh>
    <rPh sb="5" eb="6">
      <t>ヒョウ</t>
    </rPh>
    <rPh sb="7" eb="9">
      <t>センモン</t>
    </rPh>
    <rPh sb="9" eb="12">
      <t>イインチョウ</t>
    </rPh>
    <rPh sb="13" eb="15">
      <t>サクセイ</t>
    </rPh>
    <phoneticPr fontId="2"/>
  </si>
  <si>
    <t>県名</t>
    <rPh sb="0" eb="2">
      <t>ケンメイ</t>
    </rPh>
    <phoneticPr fontId="2"/>
  </si>
  <si>
    <t>団　　　体　　　の　　　部</t>
    <rPh sb="0" eb="1">
      <t>ダン</t>
    </rPh>
    <rPh sb="4" eb="5">
      <t>カラダ</t>
    </rPh>
    <rPh sb="12" eb="13">
      <t>ブ</t>
    </rPh>
    <phoneticPr fontId="2"/>
  </si>
  <si>
    <t>第一位</t>
    <rPh sb="0" eb="1">
      <t>ダイ</t>
    </rPh>
    <rPh sb="1" eb="3">
      <t>1イ</t>
    </rPh>
    <phoneticPr fontId="2"/>
  </si>
  <si>
    <t>ふりがな</t>
    <phoneticPr fontId="2"/>
  </si>
  <si>
    <t>所在地</t>
    <rPh sb="0" eb="3">
      <t>ショザイチ</t>
    </rPh>
    <phoneticPr fontId="2"/>
  </si>
  <si>
    <t>TEL</t>
    <phoneticPr fontId="2"/>
  </si>
  <si>
    <t>学校名</t>
    <rPh sb="0" eb="2">
      <t>ガッコウ</t>
    </rPh>
    <rPh sb="2" eb="3">
      <t>メイ</t>
    </rPh>
    <phoneticPr fontId="2"/>
  </si>
  <si>
    <t>FAX</t>
    <phoneticPr fontId="2"/>
  </si>
  <si>
    <t>携帯℡</t>
    <rPh sb="0" eb="2">
      <t>ケイタイ</t>
    </rPh>
    <phoneticPr fontId="2"/>
  </si>
  <si>
    <t>引率責任者</t>
    <rPh sb="0" eb="2">
      <t>インソツ</t>
    </rPh>
    <rPh sb="2" eb="5">
      <t>セキニンシャ</t>
    </rPh>
    <phoneticPr fontId="2"/>
  </si>
  <si>
    <t>学校名略称</t>
    <rPh sb="0" eb="2">
      <t>ガッコウ</t>
    </rPh>
    <rPh sb="2" eb="3">
      <t>メイ</t>
    </rPh>
    <rPh sb="3" eb="5">
      <t>リャクショウ</t>
    </rPh>
    <phoneticPr fontId="2"/>
  </si>
  <si>
    <t>(５文字以内)</t>
    <rPh sb="2" eb="4">
      <t>モジ</t>
    </rPh>
    <rPh sb="4" eb="6">
      <t>イナイ</t>
    </rPh>
    <phoneticPr fontId="2"/>
  </si>
  <si>
    <t>監督名</t>
    <rPh sb="0" eb="2">
      <t>カントク</t>
    </rPh>
    <rPh sb="2" eb="3">
      <t>メイ</t>
    </rPh>
    <phoneticPr fontId="2"/>
  </si>
  <si>
    <t>位置</t>
    <rPh sb="0" eb="2">
      <t>イチ</t>
    </rPh>
    <phoneticPr fontId="2"/>
  </si>
  <si>
    <t>選手名</t>
    <rPh sb="0" eb="3">
      <t>センシュメイ</t>
    </rPh>
    <phoneticPr fontId="2"/>
  </si>
  <si>
    <t>（</t>
    <phoneticPr fontId="2"/>
  </si>
  <si>
    <t>）</t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</si>
  <si>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</si>
  <si>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</si>
  <si>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</si>
  <si>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備考</t>
    <rPh sb="0" eb="2">
      <t>ビコウ</t>
    </rPh>
    <phoneticPr fontId="2"/>
  </si>
  <si>
    <t>第二位</t>
    <rPh sb="0" eb="1">
      <t>ダイ</t>
    </rPh>
    <rPh sb="1" eb="2">
      <t>ニ</t>
    </rPh>
    <rPh sb="2" eb="3">
      <t>イ</t>
    </rPh>
    <phoneticPr fontId="2"/>
  </si>
  <si>
    <t>個　　　　人　　　　の　　　　部</t>
    <rPh sb="0" eb="1">
      <t>コ</t>
    </rPh>
    <rPh sb="5" eb="6">
      <t>ジン</t>
    </rPh>
    <rPh sb="15" eb="16">
      <t>ブ</t>
    </rPh>
    <phoneticPr fontId="2"/>
  </si>
  <si>
    <t>県</t>
    <rPh sb="0" eb="1">
      <t>ケン</t>
    </rPh>
    <phoneticPr fontId="2"/>
  </si>
  <si>
    <t>順位</t>
  </si>
  <si>
    <t>学校名略称(５文字以内)</t>
    <rPh sb="0" eb="2">
      <t>ガッコウ</t>
    </rPh>
    <rPh sb="2" eb="3">
      <t>メイ</t>
    </rPh>
    <rPh sb="3" eb="5">
      <t>リャクショウ</t>
    </rPh>
    <rPh sb="7" eb="9">
      <t>モジ</t>
    </rPh>
    <rPh sb="9" eb="11">
      <t>イナイ</t>
    </rPh>
    <phoneticPr fontId="2"/>
  </si>
  <si>
    <t>印</t>
    <rPh sb="0" eb="1">
      <t>イン</t>
    </rPh>
    <phoneticPr fontId="2"/>
  </si>
  <si>
    <t>ベンチ入り指導者一覧表</t>
    <rPh sb="3" eb="4">
      <t>イ</t>
    </rPh>
    <rPh sb="5" eb="8">
      <t>シドウシャ</t>
    </rPh>
    <rPh sb="8" eb="10">
      <t>イチラン</t>
    </rPh>
    <rPh sb="10" eb="11">
      <t>ヒョウ</t>
    </rPh>
    <phoneticPr fontId="2"/>
  </si>
  <si>
    <t>指導者名</t>
    <rPh sb="0" eb="2">
      <t>シドウ</t>
    </rPh>
    <rPh sb="2" eb="3">
      <t>シャ</t>
    </rPh>
    <rPh sb="3" eb="4">
      <t>メイ</t>
    </rPh>
    <phoneticPr fontId="2"/>
  </si>
  <si>
    <t>ベンチ入り種別</t>
    <rPh sb="3" eb="4">
      <t>イ</t>
    </rPh>
    <rPh sb="5" eb="7">
      <t>シュベツ</t>
    </rPh>
    <phoneticPr fontId="2"/>
  </si>
  <si>
    <t>指導者種別</t>
    <rPh sb="0" eb="2">
      <t>シドウ</t>
    </rPh>
    <rPh sb="2" eb="3">
      <t>シャ</t>
    </rPh>
    <rPh sb="3" eb="5">
      <t>シュベツ</t>
    </rPh>
    <phoneticPr fontId="2"/>
  </si>
  <si>
    <t>※入力について</t>
    <rPh sb="1" eb="3">
      <t>ニュウリョク</t>
    </rPh>
    <phoneticPr fontId="2"/>
  </si>
  <si>
    <t>・</t>
    <phoneticPr fontId="2"/>
  </si>
  <si>
    <t>の部分に男子のデータを入力してください。</t>
    <rPh sb="1" eb="3">
      <t>ブブン</t>
    </rPh>
    <rPh sb="4" eb="6">
      <t>ダンシ</t>
    </rPh>
    <rPh sb="11" eb="13">
      <t>ニュウリョク</t>
    </rPh>
    <phoneticPr fontId="2"/>
  </si>
  <si>
    <t>数字は全て半角で入力してください。</t>
    <rPh sb="0" eb="2">
      <t>スウジ</t>
    </rPh>
    <rPh sb="3" eb="4">
      <t>スベ</t>
    </rPh>
    <rPh sb="5" eb="7">
      <t>ハンカク</t>
    </rPh>
    <rPh sb="8" eb="10">
      <t>ニュウリョク</t>
    </rPh>
    <phoneticPr fontId="2"/>
  </si>
  <si>
    <t>入力が終わったら、印刷用シートを印刷してください。</t>
    <rPh sb="0" eb="2">
      <t>ニュウリョク</t>
    </rPh>
    <rPh sb="3" eb="4">
      <t>オ</t>
    </rPh>
    <rPh sb="9" eb="12">
      <t>インサツヨウ</t>
    </rPh>
    <rPh sb="16" eb="18">
      <t>インサツ</t>
    </rPh>
    <phoneticPr fontId="2"/>
  </si>
  <si>
    <t>男子</t>
    <rPh sb="0" eb="2">
      <t>ダンシ</t>
    </rPh>
    <phoneticPr fontId="2"/>
  </si>
  <si>
    <t>の部</t>
    <rPh sb="1" eb="2">
      <t>ブ</t>
    </rPh>
    <phoneticPr fontId="2"/>
  </si>
  <si>
    <t>（例）</t>
    <rPh sb="1" eb="2">
      <t>レイ</t>
    </rPh>
    <phoneticPr fontId="2"/>
  </si>
  <si>
    <t>申込み年月日</t>
    <rPh sb="0" eb="2">
      <t>モウシコ</t>
    </rPh>
    <rPh sb="3" eb="6">
      <t>ネンガッピ</t>
    </rPh>
    <phoneticPr fontId="2"/>
  </si>
  <si>
    <t>R5.10.10</t>
    <phoneticPr fontId="2"/>
  </si>
  <si>
    <t>↑消さないでください。</t>
    <rPh sb="1" eb="2">
      <t>ケ</t>
    </rPh>
    <phoneticPr fontId="2"/>
  </si>
  <si>
    <t>種別</t>
    <rPh sb="0" eb="2">
      <t>シュベツ</t>
    </rPh>
    <phoneticPr fontId="2"/>
  </si>
  <si>
    <t>ボール</t>
    <phoneticPr fontId="2"/>
  </si>
  <si>
    <t>学校種別</t>
    <rPh sb="0" eb="2">
      <t>ガッコウ</t>
    </rPh>
    <rPh sb="2" eb="4">
      <t>シュベツ</t>
    </rPh>
    <phoneticPr fontId="2"/>
  </si>
  <si>
    <t>高体連会長名</t>
    <rPh sb="0" eb="1">
      <t>コウ</t>
    </rPh>
    <rPh sb="1" eb="2">
      <t>タイ</t>
    </rPh>
    <rPh sb="2" eb="3">
      <t>レン</t>
    </rPh>
    <rPh sb="3" eb="5">
      <t>カイチョウ</t>
    </rPh>
    <rPh sb="5" eb="6">
      <t>メイ</t>
    </rPh>
    <phoneticPr fontId="2"/>
  </si>
  <si>
    <t>福岡</t>
    <rPh sb="0" eb="2">
      <t>フクオカ</t>
    </rPh>
    <phoneticPr fontId="2"/>
  </si>
  <si>
    <t>K</t>
    <phoneticPr fontId="2"/>
  </si>
  <si>
    <t>高等学校</t>
    <rPh sb="0" eb="2">
      <t>コウトウ</t>
    </rPh>
    <rPh sb="2" eb="4">
      <t>ガッコウ</t>
    </rPh>
    <phoneticPr fontId="2"/>
  </si>
  <si>
    <t>専門委員長名</t>
    <rPh sb="0" eb="2">
      <t>センモン</t>
    </rPh>
    <rPh sb="2" eb="4">
      <t>イイン</t>
    </rPh>
    <rPh sb="4" eb="5">
      <t>チョウ</t>
    </rPh>
    <rPh sb="5" eb="6">
      <t>メイ</t>
    </rPh>
    <phoneticPr fontId="2"/>
  </si>
  <si>
    <t>佐賀</t>
    <rPh sb="0" eb="2">
      <t>サガ</t>
    </rPh>
    <phoneticPr fontId="2"/>
  </si>
  <si>
    <t>M</t>
    <phoneticPr fontId="2"/>
  </si>
  <si>
    <t>高等専門学校</t>
    <rPh sb="0" eb="2">
      <t>コウトウ</t>
    </rPh>
    <rPh sb="2" eb="4">
      <t>センモン</t>
    </rPh>
    <rPh sb="4" eb="6">
      <t>ガッコウ</t>
    </rPh>
    <phoneticPr fontId="2"/>
  </si>
  <si>
    <t>長崎</t>
    <rPh sb="0" eb="2">
      <t>ナガサキ</t>
    </rPh>
    <phoneticPr fontId="2"/>
  </si>
  <si>
    <t>団体の部</t>
    <rPh sb="0" eb="2">
      <t>ダンタイ</t>
    </rPh>
    <rPh sb="3" eb="4">
      <t>ブ</t>
    </rPh>
    <phoneticPr fontId="2"/>
  </si>
  <si>
    <t>熊本</t>
    <rPh sb="0" eb="2">
      <t>クマモト</t>
    </rPh>
    <phoneticPr fontId="2"/>
  </si>
  <si>
    <t>学校情報</t>
    <rPh sb="0" eb="2">
      <t>ガッコウ</t>
    </rPh>
    <rPh sb="2" eb="4">
      <t>ジョウホウ</t>
    </rPh>
    <phoneticPr fontId="2"/>
  </si>
  <si>
    <t>所在地情報</t>
    <rPh sb="0" eb="3">
      <t>ショザイチ</t>
    </rPh>
    <rPh sb="3" eb="5">
      <t>ジョウホウ</t>
    </rPh>
    <phoneticPr fontId="2"/>
  </si>
  <si>
    <t>大分</t>
    <rPh sb="0" eb="2">
      <t>オオイタ</t>
    </rPh>
    <phoneticPr fontId="2"/>
  </si>
  <si>
    <t>順位</t>
    <rPh sb="0" eb="2">
      <t>ジュンイ</t>
    </rPh>
    <phoneticPr fontId="2"/>
  </si>
  <si>
    <t>〒</t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</si>
  <si>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</si>
  <si>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</si>
  <si>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</si>
  <si>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</si>
  <si>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</si>
  <si>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↑正式名称、「高等学校」等は省く</t>
    <rPh sb="1" eb="3">
      <t>セイシキ</t>
    </rPh>
    <rPh sb="3" eb="5">
      <t>メイショウ</t>
    </rPh>
    <rPh sb="7" eb="9">
      <t>コウトウ</t>
    </rPh>
    <rPh sb="9" eb="11">
      <t>ガッコウ</t>
    </rPh>
    <rPh sb="12" eb="13">
      <t>ナド</t>
    </rPh>
    <rPh sb="14" eb="15">
      <t>ハブ</t>
    </rPh>
    <phoneticPr fontId="2"/>
  </si>
  <si>
    <t>↑５文字以内でお願いします。（下記の学校略称基準を参照のこと）</t>
    <rPh sb="2" eb="4">
      <t>モジ</t>
    </rPh>
    <rPh sb="4" eb="6">
      <t>イナイ</t>
    </rPh>
    <rPh sb="8" eb="9">
      <t>ネガ</t>
    </rPh>
    <phoneticPr fontId="2"/>
  </si>
  <si>
    <t>選手情報</t>
    <rPh sb="0" eb="2">
      <t>センシュ</t>
    </rPh>
    <rPh sb="2" eb="4">
      <t>ジョウホウ</t>
    </rPh>
    <phoneticPr fontId="2"/>
  </si>
  <si>
    <t>1</t>
    <phoneticPr fontId="2"/>
  </si>
  <si>
    <t>2</t>
  </si>
  <si>
    <t>3</t>
  </si>
  <si>
    <t>4</t>
  </si>
  <si>
    <t>5</t>
  </si>
  <si>
    <t>6</t>
  </si>
  <si>
    <t>7</t>
  </si>
  <si>
    <t>8</t>
  </si>
  <si>
    <t>個人の部</t>
    <rPh sb="0" eb="2">
      <t>コジン</t>
    </rPh>
    <rPh sb="3" eb="4">
      <t>ブ</t>
    </rPh>
    <phoneticPr fontId="2"/>
  </si>
  <si>
    <t>県順位</t>
    <rPh sb="0" eb="1">
      <t>ケン</t>
    </rPh>
    <rPh sb="1" eb="3">
      <t>ジュンイ</t>
    </rPh>
    <phoneticPr fontId="2"/>
  </si>
  <si>
    <t>学校略称(５文字以内)</t>
    <rPh sb="0" eb="2">
      <t>ガッコウ</t>
    </rPh>
    <rPh sb="2" eb="4">
      <t>リャクショウ</t>
    </rPh>
    <rPh sb="6" eb="8">
      <t>モジ</t>
    </rPh>
    <rPh sb="8" eb="10">
      <t>イナイ</t>
    </rPh>
    <phoneticPr fontId="2"/>
  </si>
  <si>
    <t>ベンチ入り指導者</t>
    <rPh sb="3" eb="4">
      <t>イ</t>
    </rPh>
    <rPh sb="5" eb="8">
      <t>シドウシャ</t>
    </rPh>
    <phoneticPr fontId="2"/>
  </si>
  <si>
    <t>（</t>
  </si>
  <si>
    <t>）</t>
  </si>
  <si>
    <t>の部分に女子のデータを入力してください。</t>
    <rPh sb="1" eb="3">
      <t>ブブン</t>
    </rPh>
    <rPh sb="4" eb="6">
      <t>ジョシ</t>
    </rPh>
    <rPh sb="11" eb="13">
      <t>ニュウリョク</t>
    </rPh>
    <phoneticPr fontId="2"/>
  </si>
  <si>
    <t>女子</t>
    <rPh sb="0" eb="2">
      <t>ジョシ</t>
    </rPh>
    <phoneticPr fontId="2"/>
  </si>
  <si>
    <t>ボール選択</t>
    <rPh sb="3" eb="5">
      <t>センタク</t>
    </rPh>
    <phoneticPr fontId="2"/>
  </si>
  <si>
    <t>１</t>
    <phoneticPr fontId="2"/>
  </si>
  <si>
    <t>２</t>
  </si>
  <si>
    <t>３</t>
  </si>
  <si>
    <t>４</t>
  </si>
  <si>
    <t>５</t>
  </si>
  <si>
    <t>６</t>
  </si>
  <si>
    <t>７</t>
  </si>
  <si>
    <t>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</si>
</sst>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\.m\.d;@"/>
    <numFmt numFmtId="177" formatCode="[$-411]ggge&quot;年&quot;m&quot;月&quot;d&quot;日&quot;;@"/>
    <numFmt numFmtId="178" formatCode="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</fills>
  <borders count="7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85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vertical="center" textRotation="255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57" fontId="0" fillId="0" borderId="3" xfId="0" applyNumberForma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57" fontId="0" fillId="0" borderId="6" xfId="0" applyNumberForma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57" fontId="0" fillId="0" borderId="7" xfId="0" applyNumberFormat="1" applyBorder="1" applyAlignment="1">
      <alignment horizontal="center" vertical="center" shrinkToFit="1"/>
    </xf>
    <xf numFmtId="0" fontId="9" fillId="0" borderId="0" xfId="0" applyFont="1"/>
    <xf numFmtId="49" fontId="9" fillId="0" borderId="0" xfId="0" applyNumberFormat="1" applyFont="1" applyAlignment="1">
      <alignment horizontal="distributed" vertical="center"/>
    </xf>
    <xf numFmtId="0" fontId="10" fillId="0" borderId="0" xfId="0" applyFont="1"/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20" xfId="0" applyNumberFormat="1" applyBorder="1" applyAlignment="1">
      <alignment horizontal="right" vertical="center"/>
    </xf>
    <xf numFmtId="49" fontId="0" fillId="0" borderId="21" xfId="0" applyNumberFormat="1" applyBorder="1" applyAlignment="1">
      <alignment horizontal="right" vertical="center"/>
    </xf>
    <xf numFmtId="49" fontId="0" fillId="2" borderId="2" xfId="0" applyNumberFormat="1" applyFill="1" applyBorder="1" applyAlignment="1">
      <alignment vertical="center"/>
    </xf>
    <xf numFmtId="57" fontId="0" fillId="3" borderId="2" xfId="0" applyNumberFormat="1" applyFill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2" borderId="2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57" fontId="0" fillId="2" borderId="2" xfId="0" applyNumberFormat="1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49" fontId="0" fillId="0" borderId="1" xfId="0" applyNumberFormat="1" applyBorder="1" applyAlignment="1">
      <alignment vertical="center" shrinkToFit="1"/>
    </xf>
    <xf numFmtId="57" fontId="0" fillId="0" borderId="1" xfId="0" applyNumberForma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0" fillId="4" borderId="2" xfId="0" applyNumberFormat="1" applyFill="1" applyBorder="1" applyAlignment="1">
      <alignment vertical="center"/>
    </xf>
    <xf numFmtId="49" fontId="0" fillId="4" borderId="2" xfId="0" applyNumberFormat="1" applyFill="1" applyBorder="1" applyAlignment="1">
      <alignment vertical="center" shrinkToFit="1"/>
    </xf>
    <xf numFmtId="57" fontId="0" fillId="4" borderId="2" xfId="0" applyNumberFormat="1" applyFill="1" applyBorder="1" applyAlignment="1">
      <alignment vertical="center" shrinkToFit="1"/>
    </xf>
    <xf numFmtId="49" fontId="0" fillId="0" borderId="22" xfId="0" applyNumberFormat="1" applyBorder="1" applyAlignment="1">
      <alignment vertical="center"/>
    </xf>
    <xf numFmtId="49" fontId="0" fillId="2" borderId="22" xfId="0" applyNumberFormat="1" applyFill="1" applyBorder="1" applyAlignment="1">
      <alignment horizontal="left" vertical="center" shrinkToFit="1"/>
    </xf>
    <xf numFmtId="49" fontId="0" fillId="2" borderId="23" xfId="0" applyNumberFormat="1" applyFill="1" applyBorder="1" applyAlignment="1">
      <alignment horizontal="left" vertical="center" shrinkToFit="1"/>
    </xf>
    <xf numFmtId="49" fontId="0" fillId="2" borderId="24" xfId="0" applyNumberFormat="1" applyFill="1" applyBorder="1" applyAlignment="1">
      <alignment horizontal="left" vertical="center" shrinkToFit="1"/>
    </xf>
    <xf numFmtId="49" fontId="0" fillId="0" borderId="22" xfId="0" applyNumberFormat="1" applyBorder="1" applyAlignment="1">
      <alignment horizontal="center" vertical="center"/>
    </xf>
    <xf numFmtId="49" fontId="0" fillId="2" borderId="22" xfId="0" applyNumberFormat="1" applyFill="1" applyBorder="1" applyAlignment="1">
      <alignment horizontal="left" vertical="center"/>
    </xf>
    <xf numFmtId="49" fontId="0" fillId="0" borderId="24" xfId="0" applyNumberFormat="1" applyBorder="1" applyAlignment="1">
      <alignment horizontal="center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0" borderId="23" xfId="0" applyNumberFormat="1" applyBorder="1" applyAlignment="1">
      <alignment horizontal="center" vertical="center"/>
    </xf>
    <xf numFmtId="178" fontId="0" fillId="2" borderId="23" xfId="0" applyNumberFormat="1" applyFill="1" applyBorder="1" applyAlignment="1">
      <alignment horizontal="center" vertical="center"/>
    </xf>
    <xf numFmtId="178" fontId="0" fillId="2" borderId="24" xfId="0" applyNumberFormat="1" applyFill="1" applyBorder="1" applyAlignment="1">
      <alignment horizontal="center" vertical="center"/>
    </xf>
    <xf numFmtId="57" fontId="0" fillId="2" borderId="23" xfId="0" applyNumberForma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178" fontId="0" fillId="2" borderId="22" xfId="0" applyNumberFormat="1" applyFill="1" applyBorder="1" applyAlignment="1">
      <alignment horizontal="center" vertical="center"/>
    </xf>
    <xf numFmtId="57" fontId="0" fillId="2" borderId="24" xfId="0" applyNumberFormat="1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49" fontId="0" fillId="4" borderId="23" xfId="0" applyNumberFormat="1" applyFill="1" applyBorder="1" applyAlignment="1">
      <alignment horizontal="left" vertical="center"/>
    </xf>
    <xf numFmtId="49" fontId="0" fillId="4" borderId="24" xfId="0" applyNumberFormat="1" applyFill="1" applyBorder="1" applyAlignment="1">
      <alignment horizontal="left" vertical="center"/>
    </xf>
    <xf numFmtId="49" fontId="0" fillId="4" borderId="23" xfId="0" applyNumberFormat="1" applyFill="1" applyBorder="1" applyAlignment="1">
      <alignment horizontal="left" vertical="center" shrinkToFit="1"/>
    </xf>
    <xf numFmtId="49" fontId="0" fillId="4" borderId="24" xfId="0" applyNumberFormat="1" applyFill="1" applyBorder="1" applyAlignment="1">
      <alignment horizontal="left" vertical="center" shrinkToFit="1"/>
    </xf>
    <xf numFmtId="49" fontId="0" fillId="4" borderId="23" xfId="0" applyNumberFormat="1" applyFill="1" applyBorder="1" applyAlignment="1">
      <alignment horizontal="center" vertical="center"/>
    </xf>
    <xf numFmtId="49" fontId="0" fillId="4" borderId="24" xfId="0" applyNumberFormat="1" applyFill="1" applyBorder="1" applyAlignment="1">
      <alignment horizontal="center" vertical="center"/>
    </xf>
    <xf numFmtId="57" fontId="0" fillId="4" borderId="23" xfId="0" applyNumberFormat="1" applyFill="1" applyBorder="1" applyAlignment="1">
      <alignment horizontal="center" vertical="center" shrinkToFit="1"/>
    </xf>
    <xf numFmtId="49" fontId="0" fillId="4" borderId="22" xfId="0" applyNumberFormat="1" applyFill="1" applyBorder="1" applyAlignment="1">
      <alignment horizontal="left" vertical="center"/>
    </xf>
    <xf numFmtId="49" fontId="0" fillId="4" borderId="22" xfId="0" applyNumberFormat="1" applyFill="1" applyBorder="1" applyAlignment="1">
      <alignment horizontal="left" vertical="center" shrinkToFit="1"/>
    </xf>
    <xf numFmtId="49" fontId="0" fillId="4" borderId="22" xfId="0" applyNumberFormat="1" applyFill="1" applyBorder="1" applyAlignment="1">
      <alignment horizontal="center" vertical="center"/>
    </xf>
    <xf numFmtId="57" fontId="0" fillId="4" borderId="24" xfId="0" applyNumberFormat="1" applyFill="1" applyBorder="1" applyAlignment="1">
      <alignment horizontal="center" vertical="center" shrinkToFit="1"/>
    </xf>
    <xf numFmtId="57" fontId="0" fillId="2" borderId="22" xfId="0" applyNumberFormat="1" applyFill="1" applyBorder="1" applyAlignment="1">
      <alignment horizontal="center" vertical="center" shrinkToFit="1"/>
    </xf>
    <xf numFmtId="57" fontId="0" fillId="4" borderId="22" xfId="0" applyNumberFormat="1" applyFill="1" applyBorder="1" applyAlignment="1">
      <alignment horizontal="center" vertical="center" shrinkToFit="1"/>
    </xf>
    <xf numFmtId="0" fontId="0" fillId="4" borderId="23" xfId="0" applyFill="1" applyBorder="1" applyAlignment="1">
      <alignment horizontal="center" vertical="center"/>
    </xf>
    <xf numFmtId="49" fontId="0" fillId="0" borderId="25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49" fontId="0" fillId="2" borderId="26" xfId="0" applyNumberFormat="1" applyFill="1" applyBorder="1" applyAlignment="1">
      <alignment horizontal="center" vertical="center" shrinkToFit="1"/>
    </xf>
    <xf numFmtId="49" fontId="0" fillId="0" borderId="27" xfId="0" applyNumberFormat="1" applyBorder="1" applyAlignment="1">
      <alignment horizontal="center" vertical="center" shrinkToFit="1"/>
    </xf>
    <xf numFmtId="49" fontId="0" fillId="4" borderId="26" xfId="0" applyNumberFormat="1" applyFill="1" applyBorder="1" applyAlignment="1">
      <alignment horizontal="center" vertical="center" shrinkToFit="1"/>
    </xf>
    <xf numFmtId="176" fontId="0" fillId="0" borderId="0" xfId="0" applyNumberFormat="1" applyAlignment="1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29" xfId="0" applyBorder="1" applyAlignment="1">
      <alignment vertical="center"/>
    </xf>
    <xf numFmtId="49" fontId="0" fillId="0" borderId="71" xfId="0" applyNumberFormat="1" applyBorder="1" applyAlignment="1">
      <alignment vertical="center" shrinkToFit="1"/>
    </xf>
    <xf numFmtId="0" fontId="0" fillId="0" borderId="3" xfId="0" applyBorder="1" applyAlignment="1">
      <alignment vertical="center"/>
    </xf>
    <xf numFmtId="49" fontId="0" fillId="0" borderId="32" xfId="0" applyNumberFormat="1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49" fontId="0" fillId="5" borderId="2" xfId="0" applyNumberFormat="1" applyFill="1" applyBorder="1" applyAlignment="1">
      <alignment vertical="center" shrinkToFit="1"/>
    </xf>
    <xf numFmtId="0" fontId="5" fillId="0" borderId="0" xfId="0" applyFont="1"/>
    <xf numFmtId="0" fontId="4" fillId="0" borderId="0" xfId="0" applyFont="1"/>
    <xf numFmtId="49" fontId="0" fillId="0" borderId="72" xfId="0" applyNumberFormat="1" applyBorder="1" applyAlignment="1">
      <alignment horizontal="center" vertical="center" justifyLastLine="1"/>
    </xf>
    <xf numFmtId="49" fontId="0" fillId="0" borderId="0" xfId="0" applyNumberFormat="1" applyAlignment="1">
      <alignment vertical="center" justifyLastLine="1"/>
    </xf>
    <xf numFmtId="0" fontId="0" fillId="0" borderId="0" xfId="0" applyAlignment="1">
      <alignment vertical="center" justifyLastLine="1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49" fontId="1" fillId="0" borderId="23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57" fontId="0" fillId="0" borderId="2" xfId="0" applyNumberFormat="1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57" fontId="0" fillId="0" borderId="51" xfId="0" applyNumberFormat="1" applyBorder="1" applyAlignment="1">
      <alignment horizontal="center" vertical="center" shrinkToFit="1"/>
    </xf>
    <xf numFmtId="49" fontId="0" fillId="6" borderId="2" xfId="0" applyNumberFormat="1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0" fillId="0" borderId="36" xfId="0" applyNumberFormat="1" applyBorder="1" applyAlignment="1">
      <alignment horizontal="distributed" vertical="center" justifyLastLine="1"/>
    </xf>
    <xf numFmtId="0" fontId="0" fillId="0" borderId="37" xfId="0" applyBorder="1" applyAlignment="1">
      <alignment horizontal="distributed" vertical="center" justifyLastLine="1"/>
    </xf>
    <xf numFmtId="0" fontId="0" fillId="0" borderId="38" xfId="0" applyBorder="1" applyAlignment="1">
      <alignment horizontal="distributed" vertical="center" justifyLastLine="1"/>
    </xf>
    <xf numFmtId="49" fontId="0" fillId="0" borderId="52" xfId="0" applyNumberFormat="1" applyBorder="1" applyAlignment="1">
      <alignment horizontal="right" vertical="center" shrinkToFit="1"/>
    </xf>
    <xf numFmtId="0" fontId="0" fillId="0" borderId="34" xfId="0" applyBorder="1" applyAlignment="1">
      <alignment horizontal="right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49" fontId="9" fillId="0" borderId="13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77" fontId="0" fillId="0" borderId="0" xfId="0" applyNumberFormat="1" applyAlignment="1">
      <alignment horizontal="left"/>
    </xf>
    <xf numFmtId="0" fontId="9" fillId="0" borderId="3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14" fillId="0" borderId="4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53" xfId="0" applyNumberFormat="1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49" fontId="0" fillId="0" borderId="2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49" fontId="0" fillId="0" borderId="20" xfId="0" applyNumberForma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4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51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49" fontId="0" fillId="0" borderId="57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57" fontId="0" fillId="2" borderId="2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7" xfId="0" applyNumberFormat="1" applyBorder="1" applyAlignment="1">
      <alignment vertical="center"/>
    </xf>
    <xf numFmtId="49" fontId="0" fillId="2" borderId="63" xfId="0" applyNumberFormat="1" applyFill="1" applyBorder="1" applyAlignment="1">
      <alignment horizontal="center" vertical="center" shrinkToFit="1"/>
    </xf>
    <xf numFmtId="49" fontId="0" fillId="2" borderId="64" xfId="0" applyNumberFormat="1" applyFill="1" applyBorder="1" applyAlignment="1">
      <alignment horizontal="center" vertical="center" shrinkToFit="1"/>
    </xf>
    <xf numFmtId="0" fontId="0" fillId="0" borderId="3" xfId="0" applyBorder="1" applyAlignment="1">
      <alignment vertical="center" textRotation="255" wrapText="1"/>
    </xf>
    <xf numFmtId="0" fontId="0" fillId="0" borderId="65" xfId="0" applyBorder="1" applyAlignment="1">
      <alignment vertical="center" textRotation="255" wrapText="1"/>
    </xf>
    <xf numFmtId="0" fontId="0" fillId="0" borderId="4" xfId="0" applyBorder="1" applyAlignment="1">
      <alignment vertical="center" textRotation="255" wrapText="1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shrinkToFit="1"/>
    </xf>
    <xf numFmtId="49" fontId="0" fillId="0" borderId="2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 shrinkToFit="1"/>
    </xf>
    <xf numFmtId="49" fontId="9" fillId="0" borderId="10" xfId="0" applyNumberFormat="1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center" vertical="center" shrinkToFit="1"/>
    </xf>
    <xf numFmtId="49" fontId="9" fillId="0" borderId="21" xfId="0" applyNumberFormat="1" applyFont="1" applyBorder="1" applyAlignment="1">
      <alignment horizontal="center" vertical="center" shrinkToFit="1"/>
    </xf>
    <xf numFmtId="49" fontId="9" fillId="0" borderId="17" xfId="0" applyNumberFormat="1" applyFont="1" applyBorder="1" applyAlignment="1">
      <alignment horizontal="center" vertical="center" shrinkToFit="1"/>
    </xf>
    <xf numFmtId="49" fontId="9" fillId="0" borderId="18" xfId="0" applyNumberFormat="1" applyFont="1" applyBorder="1" applyAlignment="1">
      <alignment horizontal="center" vertical="center" shrinkToFit="1"/>
    </xf>
    <xf numFmtId="49" fontId="0" fillId="0" borderId="58" xfId="0" applyNumberFormat="1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9" fillId="0" borderId="69" xfId="0" applyNumberFormat="1" applyFont="1" applyBorder="1" applyAlignment="1">
      <alignment horizontal="right" vertical="center" shrinkToFit="1"/>
    </xf>
    <xf numFmtId="49" fontId="9" fillId="0" borderId="70" xfId="0" applyNumberFormat="1" applyFont="1" applyBorder="1" applyAlignment="1">
      <alignment horizontal="right" vertical="center" shrinkToFit="1"/>
    </xf>
    <xf numFmtId="49" fontId="9" fillId="0" borderId="20" xfId="0" applyNumberFormat="1" applyFont="1" applyBorder="1" applyAlignment="1">
      <alignment horizontal="right" vertical="center" shrinkToFit="1"/>
    </xf>
    <xf numFmtId="49" fontId="9" fillId="0" borderId="0" xfId="0" applyNumberFormat="1" applyFont="1" applyAlignment="1">
      <alignment horizontal="right" vertical="center" shrinkToFit="1"/>
    </xf>
    <xf numFmtId="49" fontId="9" fillId="0" borderId="21" xfId="0" applyNumberFormat="1" applyFont="1" applyBorder="1" applyAlignment="1">
      <alignment horizontal="right" vertical="center" shrinkToFit="1"/>
    </xf>
    <xf numFmtId="49" fontId="9" fillId="0" borderId="17" xfId="0" applyNumberFormat="1" applyFont="1" applyBorder="1" applyAlignment="1">
      <alignment horizontal="right" vertical="center" shrinkToFit="1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58" fontId="0" fillId="0" borderId="0" xfId="0" applyNumberFormat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4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4" borderId="63" xfId="0" applyNumberFormat="1" applyFill="1" applyBorder="1" applyAlignment="1">
      <alignment horizontal="center" vertical="center" shrinkToFit="1"/>
    </xf>
    <xf numFmtId="49" fontId="0" fillId="4" borderId="64" xfId="0" applyNumberFormat="1" applyFill="1" applyBorder="1" applyAlignment="1">
      <alignment horizontal="center" vertical="center" shrinkToFit="1"/>
    </xf>
    <xf numFmtId="49" fontId="0" fillId="4" borderId="2" xfId="0" applyNumberFormat="1" applyFill="1" applyBorder="1" applyAlignment="1">
      <alignment horizontal="center" vertical="center"/>
    </xf>
    <xf numFmtId="57" fontId="0" fillId="4" borderId="2" xfId="0" applyNumberFormat="1" applyFill="1" applyBorder="1" applyAlignment="1">
      <alignment horizontal="center" vertical="center"/>
    </xf>
  </cellXfs>
  <cellStyles count="9">
    <cellStyle name="標準" xfId="0" builtinId="0"/>
    <cellStyle name="標準 2" xfId="4" xr:uid="{00000000-0005-0000-0000-000001000000}"/>
    <cellStyle name="標準 2 2" xfId="5" xr:uid="{00000000-0005-0000-0000-000002000000}"/>
    <cellStyle name="標準 3" xfId="6" xr:uid="{00000000-0005-0000-0000-000003000000}"/>
    <cellStyle name="標準 4" xfId="7" xr:uid="{00000000-0005-0000-0000-000004000000}"/>
    <cellStyle name="標準 5" xfId="1" xr:uid="{00000000-0005-0000-0000-000005000000}"/>
    <cellStyle name="標準 6" xfId="8" xr:uid="{00000000-0005-0000-0000-000006000000}"/>
    <cellStyle name="標準 7" xfId="2" xr:uid="{00000000-0005-0000-0000-000007000000}"/>
    <cellStyle name="標準 8" xfId="3" xr:uid="{00000000-0005-0000-0000-000008000000}"/>
  </cellStyles>
  <dxfs count="4">
    <dxf>
      <border>
        <bottom style="thin">
          <color indexed="64"/>
        </bottom>
      </border>
    </dxf>
    <dxf>
      <font>
        <color theme="0"/>
      </font>
    </dxf>
    <dxf>
      <border>
        <bottom style="thin">
          <color indexed="64"/>
        </bottom>
      </border>
    </dxf>
    <dxf>
      <font>
        <color theme="0"/>
      </font>
    </dxf>
  </dxfs>
  <tableStyles count="0" defaultTableStyle="TableStyleMedium9" defaultPivotStyle="PivotStyleLight16"/>
  <colors>
    <mruColors>
      <color rgb="FFCCFFCC"/>
      <color rgb="FF99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409575</xdr:colOff>
      <xdr:row>23</xdr:row>
      <xdr:rowOff>142875</xdr:rowOff>
    </xdr:from>
    <xdr:to>
      <xdr:col>13</xdr:col>
      <xdr:colOff>542925</xdr:colOff>
      <xdr:row>30</xdr:row>
      <xdr:rowOff>57150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7800975" y="4086225"/>
          <a:ext cx="1504950" cy="1114425"/>
        </a:xfrm>
        <a:prstGeom prst="wedgeRoundRectCallout">
          <a:avLst>
            <a:gd name="adj1" fmla="val -216454"/>
            <a:gd name="adj2" fmla="val 59403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生年月日は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H1.10.10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のように、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記入して下さい。年齢は、自動的に計算されます。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647700</xdr:colOff>
      <xdr:row>35</xdr:row>
      <xdr:rowOff>142875</xdr:rowOff>
    </xdr:from>
    <xdr:to>
      <xdr:col>13</xdr:col>
      <xdr:colOff>666750</xdr:colOff>
      <xdr:row>41</xdr:row>
      <xdr:rowOff>57150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>
          <a:spLocks noChangeArrowheads="1"/>
        </xdr:cNvSpPr>
      </xdr:nvSpPr>
      <xdr:spPr bwMode="auto">
        <a:xfrm>
          <a:off x="8039100" y="6143625"/>
          <a:ext cx="1390650" cy="942975"/>
        </a:xfrm>
        <a:prstGeom prst="wedgeRoundRectCallout">
          <a:avLst>
            <a:gd name="adj1" fmla="val -253426"/>
            <a:gd name="adj2" fmla="val 82324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生年月日は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H1.10.10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のように、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記入して下さい。年齢は、自動的に計算されます。</a:t>
          </a:r>
        </a:p>
      </xdr:txBody>
    </xdr:sp>
    <xdr:clientData/>
  </xdr:twoCellAnchor>
  <xdr:twoCellAnchor>
    <xdr:from>
      <xdr:col>12</xdr:col>
      <xdr:colOff>9525</xdr:colOff>
      <xdr:row>44</xdr:row>
      <xdr:rowOff>28575</xdr:rowOff>
    </xdr:from>
    <xdr:to>
      <xdr:col>17</xdr:col>
      <xdr:colOff>0</xdr:colOff>
      <xdr:row>51</xdr:row>
      <xdr:rowOff>0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>
          <a:spLocks noChangeArrowheads="1"/>
        </xdr:cNvSpPr>
      </xdr:nvSpPr>
      <xdr:spPr bwMode="auto">
        <a:xfrm>
          <a:off x="8086725" y="7572375"/>
          <a:ext cx="3419475" cy="2028825"/>
        </a:xfrm>
        <a:prstGeom prst="wedgeRoundRectCallout">
          <a:avLst>
            <a:gd name="adj1" fmla="val -70333"/>
            <a:gd name="adj2" fmla="val 53755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学校名略称基準について</a:t>
          </a:r>
          <a:endParaRPr lang="ja-JP" altLang="en-US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全国高体連ソフトテニス専門部、略称申し合わせに準ずること。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１　５文字以内とする。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２　商業、工業、農業、実業等の</a:t>
          </a: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「業」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を省く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３　附属、付属の</a:t>
          </a: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「属」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を省く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４　大学は</a:t>
          </a: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「大」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、短期大学は</a:t>
          </a: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「短大」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又は</a:t>
          </a: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「短」</a:t>
          </a:r>
          <a:endParaRPr lang="ja-JP" altLang="en-US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　とする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５　女子は</a:t>
          </a: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「子」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を省く、団体戦では省かなくても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　よい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</a:t>
          </a:r>
        </a:p>
      </xdr:txBody>
    </xdr:sp>
    <xdr:clientData/>
  </xdr:twoCellAnchor>
  <xdr:twoCellAnchor>
    <xdr:from>
      <xdr:col>15</xdr:col>
      <xdr:colOff>295275</xdr:colOff>
      <xdr:row>6</xdr:row>
      <xdr:rowOff>104775</xdr:rowOff>
    </xdr:from>
    <xdr:to>
      <xdr:col>17</xdr:col>
      <xdr:colOff>152400</xdr:colOff>
      <xdr:row>11</xdr:row>
      <xdr:rowOff>38100</xdr:rowOff>
    </xdr:to>
    <xdr:sp macro="" textlink="">
      <xdr:nvSpPr>
        <xdr:cNvPr id="1056" name="AutoShape 1">
          <a:extLst>
            <a:ext uri="{FF2B5EF4-FFF2-40B4-BE49-F238E27FC236}">
              <a16:creationId xmlns:a16="http://schemas.microsoft.com/office/drawing/2014/main" id="{00000000-0008-0000-0200-000020040000}"/>
            </a:ext>
          </a:extLst>
        </xdr:cNvPr>
        <xdr:cNvSpPr>
          <a:spLocks noChangeArrowheads="1"/>
        </xdr:cNvSpPr>
      </xdr:nvSpPr>
      <xdr:spPr bwMode="auto">
        <a:xfrm>
          <a:off x="10429875" y="1133475"/>
          <a:ext cx="1228725" cy="790575"/>
        </a:xfrm>
        <a:prstGeom prst="wedgeRoundRectCallout">
          <a:avLst>
            <a:gd name="adj1" fmla="val -50773"/>
            <a:gd name="adj2" fmla="val 81324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引率責任者と同じ場合も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必ず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入力してください。</a:t>
          </a:r>
        </a:p>
      </xdr:txBody>
    </xdr:sp>
    <xdr:clientData/>
  </xdr:twoCellAnchor>
  <xdr:twoCellAnchor>
    <xdr:from>
      <xdr:col>7</xdr:col>
      <xdr:colOff>412376</xdr:colOff>
      <xdr:row>63</xdr:row>
      <xdr:rowOff>145677</xdr:rowOff>
    </xdr:from>
    <xdr:to>
      <xdr:col>9</xdr:col>
      <xdr:colOff>431426</xdr:colOff>
      <xdr:row>66</xdr:row>
      <xdr:rowOff>12327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5060576" y="13252077"/>
          <a:ext cx="1390650" cy="685800"/>
        </a:xfrm>
        <a:prstGeom prst="wedgeRoundRectCallout">
          <a:avLst>
            <a:gd name="adj1" fmla="val -78002"/>
            <a:gd name="adj2" fmla="val 27488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各学校から届いたデータをそのまま貼り付けてください。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628650</xdr:colOff>
      <xdr:row>25</xdr:row>
      <xdr:rowOff>123825</xdr:rowOff>
    </xdr:from>
    <xdr:to>
      <xdr:col>13</xdr:col>
      <xdr:colOff>9525</xdr:colOff>
      <xdr:row>31</xdr:row>
      <xdr:rowOff>133350</xdr:rowOff>
    </xdr:to>
    <xdr:sp macro="" textlink="">
      <xdr:nvSpPr>
        <xdr:cNvPr id="2049" name="AutoShape 1">
          <a:extLst>
            <a:ext uri="{FF2B5EF4-FFF2-40B4-BE49-F238E27FC236}">
              <a16:creationId xmlns:a16="http://schemas.microsoft.com/office/drawing/2014/main" id="{00000000-0008-0000-0500-000001080000}"/>
            </a:ext>
          </a:extLst>
        </xdr:cNvPr>
        <xdr:cNvSpPr>
          <a:spLocks noChangeArrowheads="1"/>
        </xdr:cNvSpPr>
      </xdr:nvSpPr>
      <xdr:spPr bwMode="auto">
        <a:xfrm>
          <a:off x="7334250" y="4410075"/>
          <a:ext cx="1438275" cy="1038225"/>
        </a:xfrm>
        <a:prstGeom prst="wedgeRoundRectCallout">
          <a:avLst>
            <a:gd name="adj1" fmla="val -191060"/>
            <a:gd name="adj2" fmla="val 61009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生年月日は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H1.10.10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のように、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記入して下さい。年齢は、自動的に計算されます。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676275</xdr:colOff>
      <xdr:row>36</xdr:row>
      <xdr:rowOff>66675</xdr:rowOff>
    </xdr:from>
    <xdr:to>
      <xdr:col>13</xdr:col>
      <xdr:colOff>38100</xdr:colOff>
      <xdr:row>43</xdr:row>
      <xdr:rowOff>0</xdr:rowOff>
    </xdr:to>
    <xdr:sp macro="" textlink="">
      <xdr:nvSpPr>
        <xdr:cNvPr id="2050" name="AutoShape 2">
          <a:extLst>
            <a:ext uri="{FF2B5EF4-FFF2-40B4-BE49-F238E27FC236}">
              <a16:creationId xmlns:a16="http://schemas.microsoft.com/office/drawing/2014/main" id="{00000000-0008-0000-0500-000002080000}"/>
            </a:ext>
          </a:extLst>
        </xdr:cNvPr>
        <xdr:cNvSpPr>
          <a:spLocks noChangeArrowheads="1"/>
        </xdr:cNvSpPr>
      </xdr:nvSpPr>
      <xdr:spPr bwMode="auto">
        <a:xfrm>
          <a:off x="7381875" y="6238875"/>
          <a:ext cx="1419225" cy="1133475"/>
        </a:xfrm>
        <a:prstGeom prst="wedgeRoundRectCallout">
          <a:avLst>
            <a:gd name="adj1" fmla="val -202380"/>
            <a:gd name="adj2" fmla="val 58079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生年月日は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H1.10.10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のように、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記入して下さい。年齢は、自動的に計算されます。</a:t>
          </a:r>
        </a:p>
      </xdr:txBody>
    </xdr:sp>
    <xdr:clientData/>
  </xdr:twoCellAnchor>
  <xdr:twoCellAnchor>
    <xdr:from>
      <xdr:col>11</xdr:col>
      <xdr:colOff>676275</xdr:colOff>
      <xdr:row>48</xdr:row>
      <xdr:rowOff>152400</xdr:rowOff>
    </xdr:from>
    <xdr:to>
      <xdr:col>16</xdr:col>
      <xdr:colOff>457200</xdr:colOff>
      <xdr:row>55</xdr:row>
      <xdr:rowOff>47625</xdr:rowOff>
    </xdr:to>
    <xdr:sp macro="" textlink="">
      <xdr:nvSpPr>
        <xdr:cNvPr id="2051" name="AutoShape 3">
          <a:extLst>
            <a:ext uri="{FF2B5EF4-FFF2-40B4-BE49-F238E27FC236}">
              <a16:creationId xmlns:a16="http://schemas.microsoft.com/office/drawing/2014/main" id="{00000000-0008-0000-0500-000003080000}"/>
            </a:ext>
          </a:extLst>
        </xdr:cNvPr>
        <xdr:cNvSpPr>
          <a:spLocks noChangeArrowheads="1"/>
        </xdr:cNvSpPr>
      </xdr:nvSpPr>
      <xdr:spPr bwMode="auto">
        <a:xfrm>
          <a:off x="8067675" y="8753475"/>
          <a:ext cx="3209925" cy="1962150"/>
        </a:xfrm>
        <a:prstGeom prst="wedgeRoundRectCallout">
          <a:avLst>
            <a:gd name="adj1" fmla="val -71069"/>
            <a:gd name="adj2" fmla="val -48542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2000"/>
            </a:lnSpc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学校名略称基準について</a:t>
          </a:r>
          <a:endParaRPr lang="ja-JP" altLang="en-US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全国高体連ソフトテニス専門部、略称申し合わせに準ずること。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１　５文字以内とする。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２　商業、工業、農業、実業等の</a:t>
          </a: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「業」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を省く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３　附属、付属の</a:t>
          </a: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「属」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を省く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４　大学は</a:t>
          </a: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「大」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、短期大学は</a:t>
          </a: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「短大」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又は</a:t>
          </a: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「短」</a:t>
          </a:r>
          <a:endParaRPr lang="ja-JP" altLang="en-US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　とする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５　女子は</a:t>
          </a: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「子」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を省く、団体戦では省かなくても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　よい　　　　　　　　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295275</xdr:colOff>
      <xdr:row>6</xdr:row>
      <xdr:rowOff>66675</xdr:rowOff>
    </xdr:from>
    <xdr:to>
      <xdr:col>17</xdr:col>
      <xdr:colOff>152400</xdr:colOff>
      <xdr:row>11</xdr:row>
      <xdr:rowOff>0</xdr:rowOff>
    </xdr:to>
    <xdr:sp macro="" textlink="">
      <xdr:nvSpPr>
        <xdr:cNvPr id="2076" name="AutoShape 1">
          <a:extLst>
            <a:ext uri="{FF2B5EF4-FFF2-40B4-BE49-F238E27FC236}">
              <a16:creationId xmlns:a16="http://schemas.microsoft.com/office/drawing/2014/main" id="{00000000-0008-0000-0500-00001C080000}"/>
            </a:ext>
          </a:extLst>
        </xdr:cNvPr>
        <xdr:cNvSpPr>
          <a:spLocks noChangeArrowheads="1"/>
        </xdr:cNvSpPr>
      </xdr:nvSpPr>
      <xdr:spPr bwMode="auto">
        <a:xfrm>
          <a:off x="10429875" y="1095375"/>
          <a:ext cx="1228725" cy="790575"/>
        </a:xfrm>
        <a:prstGeom prst="wedgeRoundRectCallout">
          <a:avLst>
            <a:gd name="adj1" fmla="val -50773"/>
            <a:gd name="adj2" fmla="val 81324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引率責任者と同じ場合も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必ず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入力してください。</a:t>
          </a:r>
        </a:p>
      </xdr:txBody>
    </xdr:sp>
    <xdr:clientData/>
  </xdr:twoCellAnchor>
  <xdr:twoCellAnchor>
    <xdr:from>
      <xdr:col>7</xdr:col>
      <xdr:colOff>412376</xdr:colOff>
      <xdr:row>63</xdr:row>
      <xdr:rowOff>145677</xdr:rowOff>
    </xdr:from>
    <xdr:to>
      <xdr:col>9</xdr:col>
      <xdr:colOff>431426</xdr:colOff>
      <xdr:row>66</xdr:row>
      <xdr:rowOff>12327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rrowheads="1"/>
        </xdr:cNvSpPr>
      </xdr:nvSpPr>
      <xdr:spPr bwMode="auto">
        <a:xfrm>
          <a:off x="5060576" y="13233027"/>
          <a:ext cx="1390650" cy="685800"/>
        </a:xfrm>
        <a:prstGeom prst="wedgeRoundRectCallout">
          <a:avLst>
            <a:gd name="adj1" fmla="val -78002"/>
            <a:gd name="adj2" fmla="val 27488"/>
            <a:gd name="adj3" fmla="val 166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各学校から届いたデータをそのまま貼り付けてください。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3:Q67"/>
  <sheetViews>
    <sheetView topLeftCell="A47" zoomScale="85" zoomScaleNormal="100" workbookViewId="0">
      <selection activeCell="U8" sqref="U8"/>
    </sheetView>
  </sheetViews>
  <sheetFormatPr defaultRowHeight="13.5" x14ac:dyDescent="0.15"/>
  <cols>
    <col min="2" max="2" width="4.5" customWidth="1"/>
    <col min="3" max="3" width="3.5" customWidth="1"/>
    <col min="4" max="4" width="3.125" customWidth="1"/>
    <col min="5" max="5" width="3.5" customWidth="1"/>
    <col min="6" max="6" width="11" bestFit="1" customWidth="1"/>
    <col min="7" max="7" width="11" customWidth="1"/>
    <col min="8" max="8" width="2.5" bestFit="1" customWidth="1"/>
    <col min="9" max="9" width="14.375" customWidth="1"/>
    <col min="10" max="10" width="3" customWidth="1"/>
    <col min="11" max="11" width="2.5" bestFit="1" customWidth="1"/>
    <col min="12" max="12" width="7.125" bestFit="1" customWidth="1"/>
    <col min="13" max="13" width="13.375" customWidth="1"/>
    <col min="14" max="14" width="7.125" customWidth="1"/>
    <col min="15" max="15" width="7.5" customWidth="1"/>
    <col min="16" max="16" width="4.625" bestFit="1" customWidth="1"/>
    <col min="17" max="17" width="13.875" bestFit="1" customWidth="1"/>
  </cols>
  <sheetData>
    <row r="3" spans="2:17" ht="18.75" x14ac:dyDescent="0.2">
      <c r="B3" s="127" t="str">
        <f ca="1">"令和"&amp;DBCS(YEAR(男データ!M8)-2018)&amp;"年度"</f>
        <v>令和５年度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</row>
    <row r="4" spans="2:17" ht="18.75" x14ac:dyDescent="0.2">
      <c r="B4" s="127" t="str">
        <f ca="1">"第"&amp;DBCS(YEAR(男データ!M8)-1970)&amp;"回九州高校新人ソフトテニス競技大会"</f>
        <v>第５３回九州高校新人ソフトテニス競技大会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</row>
    <row r="5" spans="2:17" ht="18.75" x14ac:dyDescent="0.2">
      <c r="B5" s="127" t="str">
        <f ca="1">"第"&amp;DBCS(YEAR(男データ!M8)-1974)&amp;"回全日本高等学校選抜ソフトテニス競技大会九州地区予選会"</f>
        <v>第４９回全日本高等学校選抜ソフトテニス競技大会九州地区予選会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</row>
    <row r="6" spans="2:17" ht="18.75" x14ac:dyDescent="0.2">
      <c r="B6" s="127" t="s">
        <v>0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</row>
    <row r="7" spans="2:17" ht="14.25" thickBot="1" x14ac:dyDescent="0.2">
      <c r="B7" s="139" t="s">
        <v>1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</row>
    <row r="8" spans="2:17" ht="31.5" customHeight="1" thickBot="1" x14ac:dyDescent="0.2">
      <c r="B8" s="140" t="str">
        <f>男データ!C7</f>
        <v>男子</v>
      </c>
      <c r="C8" s="141"/>
      <c r="D8" s="14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 t="s">
        <v>2</v>
      </c>
      <c r="Q8" s="14" t="str">
        <f>IF(男データ!D9="","",男データ!D9)&amp;"県"</f>
        <v>県</v>
      </c>
    </row>
    <row r="9" spans="2:17" ht="14.25" thickBot="1" x14ac:dyDescent="0.2"/>
    <row r="10" spans="2:17" x14ac:dyDescent="0.15">
      <c r="B10" s="233" t="s">
        <v>3</v>
      </c>
      <c r="C10" s="213" t="s">
        <v>4</v>
      </c>
      <c r="D10" s="149" t="s">
        <v>5</v>
      </c>
      <c r="E10" s="149"/>
      <c r="F10" s="143">
        <f>男データ!F16</f>
        <v>0</v>
      </c>
      <c r="G10" s="144"/>
      <c r="H10" s="144"/>
      <c r="I10" s="145" t="str">
        <f>IF(I11="高等学校","こうとうがっこう",IF(I11="高等専門学校","こうとうせんもんがっこう",""))</f>
        <v/>
      </c>
      <c r="J10" s="145"/>
      <c r="K10" s="146"/>
      <c r="L10" s="147" t="s">
        <v>6</v>
      </c>
      <c r="M10" s="225" t="str">
        <f>"〒"&amp;男データ!J16</f>
        <v>〒</v>
      </c>
      <c r="N10" s="226"/>
      <c r="O10" s="227"/>
      <c r="P10" s="98" t="s">
        <v>7</v>
      </c>
      <c r="Q10" s="99">
        <f>男データ!L16</f>
        <v>0</v>
      </c>
    </row>
    <row r="11" spans="2:17" ht="13.5" customHeight="1" x14ac:dyDescent="0.15">
      <c r="B11" s="234"/>
      <c r="C11" s="214"/>
      <c r="D11" s="174" t="s">
        <v>8</v>
      </c>
      <c r="E11" s="216"/>
      <c r="F11" s="153">
        <f>男データ!D16</f>
        <v>0</v>
      </c>
      <c r="G11" s="154"/>
      <c r="H11" s="155"/>
      <c r="I11" s="158">
        <f>男データ!E16</f>
        <v>0</v>
      </c>
      <c r="J11" s="159"/>
      <c r="K11" s="159"/>
      <c r="L11" s="148"/>
      <c r="M11" s="202">
        <f>男データ!K16</f>
        <v>0</v>
      </c>
      <c r="N11" s="203"/>
      <c r="O11" s="204"/>
      <c r="P11" s="100" t="s">
        <v>9</v>
      </c>
      <c r="Q11" s="101">
        <f>男データ!M16</f>
        <v>0</v>
      </c>
    </row>
    <row r="12" spans="2:17" ht="13.5" customHeight="1" x14ac:dyDescent="0.15">
      <c r="B12" s="234"/>
      <c r="C12" s="214"/>
      <c r="D12" s="174"/>
      <c r="E12" s="216"/>
      <c r="F12" s="156"/>
      <c r="G12" s="156"/>
      <c r="H12" s="157"/>
      <c r="I12" s="160"/>
      <c r="J12" s="161"/>
      <c r="K12" s="161"/>
      <c r="L12" s="8" t="s">
        <v>5</v>
      </c>
      <c r="M12" s="218">
        <f>男データ!I16</f>
        <v>0</v>
      </c>
      <c r="N12" s="219"/>
      <c r="O12" s="220"/>
      <c r="P12" s="224" t="s">
        <v>10</v>
      </c>
      <c r="Q12" s="195">
        <f>男データ!N16</f>
        <v>0</v>
      </c>
    </row>
    <row r="13" spans="2:17" ht="13.5" customHeight="1" x14ac:dyDescent="0.15">
      <c r="B13" s="234"/>
      <c r="C13" s="214"/>
      <c r="D13" s="174"/>
      <c r="E13" s="216"/>
      <c r="F13" s="156"/>
      <c r="G13" s="156"/>
      <c r="H13" s="157"/>
      <c r="I13" s="160"/>
      <c r="J13" s="161"/>
      <c r="K13" s="161"/>
      <c r="L13" s="97" t="s">
        <v>11</v>
      </c>
      <c r="M13" s="197">
        <f>男データ!H16</f>
        <v>0</v>
      </c>
      <c r="N13" s="198"/>
      <c r="O13" s="199"/>
      <c r="P13" s="224"/>
      <c r="Q13" s="196"/>
    </row>
    <row r="14" spans="2:17" ht="13.5" customHeight="1" x14ac:dyDescent="0.15">
      <c r="B14" s="234"/>
      <c r="C14" s="214"/>
      <c r="D14" s="174"/>
      <c r="E14" s="216"/>
      <c r="F14" s="4" t="s">
        <v>12</v>
      </c>
      <c r="G14" s="128">
        <f>男データ!G16</f>
        <v>0</v>
      </c>
      <c r="H14" s="129"/>
      <c r="I14" s="129"/>
      <c r="J14" s="129"/>
      <c r="K14" s="130"/>
      <c r="L14" s="8" t="s">
        <v>5</v>
      </c>
      <c r="M14" s="218">
        <f>男データ!P16</f>
        <v>0</v>
      </c>
      <c r="N14" s="219"/>
      <c r="O14" s="220"/>
      <c r="P14" s="224" t="s">
        <v>10</v>
      </c>
      <c r="Q14" s="195">
        <f>男データ!Q16</f>
        <v>0</v>
      </c>
    </row>
    <row r="15" spans="2:17" ht="13.5" customHeight="1" x14ac:dyDescent="0.15">
      <c r="B15" s="234"/>
      <c r="C15" s="214"/>
      <c r="D15" s="217"/>
      <c r="E15" s="199"/>
      <c r="F15" s="5" t="s">
        <v>13</v>
      </c>
      <c r="G15" s="131"/>
      <c r="H15" s="132"/>
      <c r="I15" s="132"/>
      <c r="J15" s="132"/>
      <c r="K15" s="133"/>
      <c r="L15" s="97" t="s">
        <v>14</v>
      </c>
      <c r="M15" s="197">
        <f>男データ!O16</f>
        <v>0</v>
      </c>
      <c r="N15" s="198"/>
      <c r="O15" s="199"/>
      <c r="P15" s="224"/>
      <c r="Q15" s="196"/>
    </row>
    <row r="16" spans="2:17" ht="15" x14ac:dyDescent="0.15">
      <c r="B16" s="234"/>
      <c r="C16" s="214"/>
      <c r="D16" s="150" t="s">
        <v>15</v>
      </c>
      <c r="E16" s="150"/>
      <c r="F16" s="151" t="s">
        <v>16</v>
      </c>
      <c r="G16" s="152"/>
      <c r="H16" s="7" t="s">
        <v>17</v>
      </c>
      <c r="I16" s="138" t="s">
        <v>5</v>
      </c>
      <c r="J16" s="138"/>
      <c r="K16" s="6" t="s">
        <v>18</v>
      </c>
      <c r="L16" s="3" t="s">
        <v>19</v>
      </c>
      <c r="M16" s="3" t="s">
        <v>20</v>
      </c>
      <c r="N16" s="3" t="s">
        <v>21</v>
      </c>
      <c r="O16" s="150" t="s">
        <v>22</v>
      </c>
      <c r="P16" s="150"/>
      <c r="Q16" s="223"/>
    </row>
    <row r="17" spans="2:17" ht="18.75" customHeight="1" x14ac:dyDescent="0.15">
      <c r="B17" s="234"/>
      <c r="C17" s="214"/>
      <c r="D17" s="123">
        <v>1</v>
      </c>
      <c r="E17" s="124"/>
      <c r="F17" s="134" t="str">
        <f>IF(男データ!E22="","",男データ!E22)</f>
        <v/>
      </c>
      <c r="G17" s="135"/>
      <c r="H17" s="115" t="s">
        <v>17</v>
      </c>
      <c r="I17" s="221" t="str">
        <f>IF(男データ!F22="","",男データ!F22)</f>
        <v/>
      </c>
      <c r="J17" s="221"/>
      <c r="K17" s="116" t="s">
        <v>18</v>
      </c>
      <c r="L17" s="102" t="str">
        <f>IF(男データ!G22="","",男データ!G22)</f>
        <v/>
      </c>
      <c r="M17" s="117" t="str">
        <f>IF(男データ!H22="","",男データ!H22)</f>
        <v/>
      </c>
      <c r="N17" s="102" t="str">
        <f>IF(男データ!I22="生年月日を入力","",男データ!I22)</f>
        <v/>
      </c>
      <c r="O17" s="200" t="str">
        <f>IF(男データ!J22="","",男データ!J22)</f>
        <v/>
      </c>
      <c r="P17" s="200"/>
      <c r="Q17" s="201"/>
    </row>
    <row r="18" spans="2:17" ht="18.75" customHeight="1" x14ac:dyDescent="0.15">
      <c r="B18" s="234"/>
      <c r="C18" s="214"/>
      <c r="D18" s="123">
        <v>2</v>
      </c>
      <c r="E18" s="124"/>
      <c r="F18" s="134" t="str">
        <f>IF(男データ!E23="","",男データ!E23)</f>
        <v/>
      </c>
      <c r="G18" s="135"/>
      <c r="H18" s="115" t="s">
        <v>17</v>
      </c>
      <c r="I18" s="221" t="str">
        <f>IF(男データ!F23="","",男データ!F23)</f>
        <v/>
      </c>
      <c r="J18" s="221"/>
      <c r="K18" s="116" t="s">
        <v>18</v>
      </c>
      <c r="L18" s="102" t="str">
        <f>IF(男データ!G23="","",男データ!G23)</f>
        <v/>
      </c>
      <c r="M18" s="117" t="str">
        <f>IF(男データ!H23="","",男データ!H23)</f>
        <v/>
      </c>
      <c r="N18" s="102" t="str">
        <f>IF(男データ!I23="生年月日を入力","",男データ!I23)</f>
        <v/>
      </c>
      <c r="O18" s="200" t="str">
        <f>IF(男データ!J23="","",男データ!J23)</f>
        <v/>
      </c>
      <c r="P18" s="200"/>
      <c r="Q18" s="201"/>
    </row>
    <row r="19" spans="2:17" ht="18.75" customHeight="1" x14ac:dyDescent="0.15">
      <c r="B19" s="234"/>
      <c r="C19" s="214"/>
      <c r="D19" s="123">
        <v>3</v>
      </c>
      <c r="E19" s="124"/>
      <c r="F19" s="134" t="str">
        <f>IF(男データ!E24="","",男データ!E24)</f>
        <v/>
      </c>
      <c r="G19" s="135"/>
      <c r="H19" s="115" t="s">
        <v>17</v>
      </c>
      <c r="I19" s="221" t="str">
        <f>IF(男データ!F24="","",男データ!F24)</f>
        <v/>
      </c>
      <c r="J19" s="221"/>
      <c r="K19" s="116" t="s">
        <v>18</v>
      </c>
      <c r="L19" s="102" t="str">
        <f>IF(男データ!G24="","",男データ!G24)</f>
        <v/>
      </c>
      <c r="M19" s="117" t="str">
        <f>IF(男データ!H24="","",男データ!H24)</f>
        <v/>
      </c>
      <c r="N19" s="102" t="str">
        <f>IF(男データ!I24="生年月日を入力","",男データ!I24)</f>
        <v/>
      </c>
      <c r="O19" s="200" t="str">
        <f>IF(男データ!J24="","",男データ!J24)</f>
        <v/>
      </c>
      <c r="P19" s="200"/>
      <c r="Q19" s="201"/>
    </row>
    <row r="20" spans="2:17" ht="18.75" customHeight="1" x14ac:dyDescent="0.15">
      <c r="B20" s="234"/>
      <c r="C20" s="214"/>
      <c r="D20" s="123">
        <v>4</v>
      </c>
      <c r="E20" s="124"/>
      <c r="F20" s="134" t="str">
        <f>IF(男データ!E25="","",男データ!E25)</f>
        <v/>
      </c>
      <c r="G20" s="135"/>
      <c r="H20" s="115" t="s">
        <v>17</v>
      </c>
      <c r="I20" s="221" t="str">
        <f>IF(男データ!F25="","",男データ!F25)</f>
        <v/>
      </c>
      <c r="J20" s="221"/>
      <c r="K20" s="116" t="s">
        <v>18</v>
      </c>
      <c r="L20" s="102" t="str">
        <f>IF(男データ!G25="","",男データ!G25)</f>
        <v/>
      </c>
      <c r="M20" s="117" t="str">
        <f>IF(男データ!H25="","",男データ!H25)</f>
        <v/>
      </c>
      <c r="N20" s="102" t="str">
        <f>IF(男データ!I25="生年月日を入力","",男データ!I25)</f>
        <v/>
      </c>
      <c r="O20" s="200" t="str">
        <f>IF(男データ!J25="","",男データ!J25)</f>
        <v/>
      </c>
      <c r="P20" s="200"/>
      <c r="Q20" s="201"/>
    </row>
    <row r="21" spans="2:17" ht="18.75" customHeight="1" x14ac:dyDescent="0.15">
      <c r="B21" s="234"/>
      <c r="C21" s="214"/>
      <c r="D21" s="123">
        <v>5</v>
      </c>
      <c r="E21" s="124"/>
      <c r="F21" s="134" t="str">
        <f>IF(男データ!E26="","",男データ!E26)</f>
        <v/>
      </c>
      <c r="G21" s="135"/>
      <c r="H21" s="115" t="s">
        <v>17</v>
      </c>
      <c r="I21" s="221" t="str">
        <f>IF(男データ!F26="","",男データ!F26)</f>
        <v/>
      </c>
      <c r="J21" s="221"/>
      <c r="K21" s="116" t="s">
        <v>18</v>
      </c>
      <c r="L21" s="102" t="str">
        <f>IF(男データ!G26="","",男データ!G26)</f>
        <v/>
      </c>
      <c r="M21" s="117" t="str">
        <f>IF(男データ!H26="","",男データ!H26)</f>
        <v/>
      </c>
      <c r="N21" s="102" t="str">
        <f>IF(男データ!I26="生年月日を入力","",男データ!I26)</f>
        <v/>
      </c>
      <c r="O21" s="200" t="str">
        <f>IF(男データ!J26="","",男データ!J26)</f>
        <v/>
      </c>
      <c r="P21" s="200"/>
      <c r="Q21" s="201"/>
    </row>
    <row r="22" spans="2:17" ht="18.75" customHeight="1" x14ac:dyDescent="0.15">
      <c r="B22" s="234"/>
      <c r="C22" s="214"/>
      <c r="D22" s="123">
        <v>6</v>
      </c>
      <c r="E22" s="124"/>
      <c r="F22" s="134" t="str">
        <f>IF(男データ!E27="","",男データ!E27)</f>
        <v/>
      </c>
      <c r="G22" s="135"/>
      <c r="H22" s="115" t="s">
        <v>17</v>
      </c>
      <c r="I22" s="221" t="str">
        <f>IF(男データ!F27="","",男データ!F27)</f>
        <v/>
      </c>
      <c r="J22" s="221"/>
      <c r="K22" s="116" t="s">
        <v>18</v>
      </c>
      <c r="L22" s="102" t="str">
        <f>IF(男データ!G27="","",男データ!G27)</f>
        <v/>
      </c>
      <c r="M22" s="117" t="str">
        <f>IF(男データ!H27="","",男データ!H27)</f>
        <v/>
      </c>
      <c r="N22" s="102" t="str">
        <f>IF(男データ!I27="生年月日を入力","",男データ!I27)</f>
        <v/>
      </c>
      <c r="O22" s="200" t="str">
        <f>IF(男データ!J27="","",男データ!J27)</f>
        <v/>
      </c>
      <c r="P22" s="200"/>
      <c r="Q22" s="201"/>
    </row>
    <row r="23" spans="2:17" ht="18.75" customHeight="1" x14ac:dyDescent="0.15">
      <c r="B23" s="234"/>
      <c r="C23" s="214"/>
      <c r="D23" s="123">
        <v>7</v>
      </c>
      <c r="E23" s="124"/>
      <c r="F23" s="134" t="str">
        <f>IF(男データ!E28="","",男データ!E28)</f>
        <v/>
      </c>
      <c r="G23" s="135"/>
      <c r="H23" s="115" t="s">
        <v>17</v>
      </c>
      <c r="I23" s="221" t="str">
        <f>IF(男データ!F28="","",男データ!F28)</f>
        <v/>
      </c>
      <c r="J23" s="221"/>
      <c r="K23" s="116" t="s">
        <v>18</v>
      </c>
      <c r="L23" s="102" t="str">
        <f>IF(男データ!G28="","",男データ!G28)</f>
        <v/>
      </c>
      <c r="M23" s="117" t="str">
        <f>IF(男データ!H28="","",男データ!H28)</f>
        <v/>
      </c>
      <c r="N23" s="102" t="str">
        <f>IF(男データ!I28="生年月日を入力","",男データ!I28)</f>
        <v/>
      </c>
      <c r="O23" s="200" t="str">
        <f>IF(男データ!J28="","",男データ!J28)</f>
        <v/>
      </c>
      <c r="P23" s="200"/>
      <c r="Q23" s="201"/>
    </row>
    <row r="24" spans="2:17" ht="18.75" customHeight="1" thickBot="1" x14ac:dyDescent="0.2">
      <c r="B24" s="234"/>
      <c r="C24" s="215"/>
      <c r="D24" s="125">
        <v>8</v>
      </c>
      <c r="E24" s="126"/>
      <c r="F24" s="136" t="str">
        <f>IF(男データ!E29="","",男データ!E29)</f>
        <v/>
      </c>
      <c r="G24" s="137"/>
      <c r="H24" s="118" t="s">
        <v>17</v>
      </c>
      <c r="I24" s="222" t="str">
        <f>IF(男データ!F29="","",男データ!F29)</f>
        <v/>
      </c>
      <c r="J24" s="222"/>
      <c r="K24" s="119" t="s">
        <v>18</v>
      </c>
      <c r="L24" s="120" t="str">
        <f>IF(男データ!G29="","",男データ!G29)</f>
        <v/>
      </c>
      <c r="M24" s="121" t="str">
        <f>IF(男データ!H29="","",男データ!H29)</f>
        <v/>
      </c>
      <c r="N24" s="120" t="str">
        <f>IF(男データ!I29="生年月日を入力","",男データ!I29)</f>
        <v/>
      </c>
      <c r="O24" s="228" t="str">
        <f>IF(男データ!J29="","",男データ!J29)</f>
        <v/>
      </c>
      <c r="P24" s="228"/>
      <c r="Q24" s="229"/>
    </row>
    <row r="25" spans="2:17" ht="13.5" customHeight="1" x14ac:dyDescent="0.15">
      <c r="B25" s="234"/>
      <c r="C25" s="213" t="s">
        <v>23</v>
      </c>
      <c r="D25" s="149" t="s">
        <v>5</v>
      </c>
      <c r="E25" s="149"/>
      <c r="F25" s="143">
        <f>男データ!F17</f>
        <v>0</v>
      </c>
      <c r="G25" s="144"/>
      <c r="H25" s="144"/>
      <c r="I25" s="145" t="str">
        <f>IF(I26="高等学校","こうとうがっこう",IF(I26="高等専門学校","こうとうせんもんがっこう",""))</f>
        <v/>
      </c>
      <c r="J25" s="145"/>
      <c r="K25" s="146"/>
      <c r="L25" s="147" t="s">
        <v>6</v>
      </c>
      <c r="M25" s="225" t="str">
        <f>"〒"&amp;男データ!J17</f>
        <v>〒</v>
      </c>
      <c r="N25" s="226"/>
      <c r="O25" s="227"/>
      <c r="P25" s="98" t="s">
        <v>7</v>
      </c>
      <c r="Q25" s="99">
        <f>男データ!L17</f>
        <v>0</v>
      </c>
    </row>
    <row r="26" spans="2:17" x14ac:dyDescent="0.15">
      <c r="B26" s="234"/>
      <c r="C26" s="214"/>
      <c r="D26" s="174" t="s">
        <v>8</v>
      </c>
      <c r="E26" s="216"/>
      <c r="F26" s="153">
        <f>男データ!D17</f>
        <v>0</v>
      </c>
      <c r="G26" s="154"/>
      <c r="H26" s="155"/>
      <c r="I26" s="158">
        <f>男データ!E17</f>
        <v>0</v>
      </c>
      <c r="J26" s="159"/>
      <c r="K26" s="159"/>
      <c r="L26" s="148"/>
      <c r="M26" s="202">
        <f>男データ!K17</f>
        <v>0</v>
      </c>
      <c r="N26" s="203"/>
      <c r="O26" s="204"/>
      <c r="P26" s="100" t="s">
        <v>9</v>
      </c>
      <c r="Q26" s="101">
        <f>男データ!M17</f>
        <v>0</v>
      </c>
    </row>
    <row r="27" spans="2:17" x14ac:dyDescent="0.15">
      <c r="B27" s="234"/>
      <c r="C27" s="214"/>
      <c r="D27" s="174"/>
      <c r="E27" s="216"/>
      <c r="F27" s="156"/>
      <c r="G27" s="156"/>
      <c r="H27" s="157"/>
      <c r="I27" s="160"/>
      <c r="J27" s="161"/>
      <c r="K27" s="161"/>
      <c r="L27" s="8" t="s">
        <v>5</v>
      </c>
      <c r="M27" s="230">
        <f>男データ!I17</f>
        <v>0</v>
      </c>
      <c r="N27" s="231"/>
      <c r="O27" s="232"/>
      <c r="P27" s="224" t="s">
        <v>10</v>
      </c>
      <c r="Q27" s="195">
        <f>男データ!N17</f>
        <v>0</v>
      </c>
    </row>
    <row r="28" spans="2:17" x14ac:dyDescent="0.15">
      <c r="B28" s="234"/>
      <c r="C28" s="214"/>
      <c r="D28" s="174"/>
      <c r="E28" s="216"/>
      <c r="F28" s="156"/>
      <c r="G28" s="156"/>
      <c r="H28" s="157"/>
      <c r="I28" s="160"/>
      <c r="J28" s="161"/>
      <c r="K28" s="161"/>
      <c r="L28" s="97" t="s">
        <v>11</v>
      </c>
      <c r="M28" s="197">
        <f>男データ!H17</f>
        <v>0</v>
      </c>
      <c r="N28" s="198"/>
      <c r="O28" s="199"/>
      <c r="P28" s="224"/>
      <c r="Q28" s="196"/>
    </row>
    <row r="29" spans="2:17" ht="13.5" customHeight="1" x14ac:dyDescent="0.15">
      <c r="B29" s="234"/>
      <c r="C29" s="214"/>
      <c r="D29" s="174"/>
      <c r="E29" s="216"/>
      <c r="F29" s="4" t="s">
        <v>12</v>
      </c>
      <c r="G29" s="128">
        <f>男データ!G17</f>
        <v>0</v>
      </c>
      <c r="H29" s="129"/>
      <c r="I29" s="129"/>
      <c r="J29" s="129"/>
      <c r="K29" s="130"/>
      <c r="L29" s="8" t="s">
        <v>5</v>
      </c>
      <c r="M29" s="230">
        <f>男データ!P17</f>
        <v>0</v>
      </c>
      <c r="N29" s="231"/>
      <c r="O29" s="232"/>
      <c r="P29" s="224" t="s">
        <v>10</v>
      </c>
      <c r="Q29" s="195">
        <f>男データ!Q17</f>
        <v>0</v>
      </c>
    </row>
    <row r="30" spans="2:17" ht="13.5" customHeight="1" x14ac:dyDescent="0.15">
      <c r="B30" s="234"/>
      <c r="C30" s="214"/>
      <c r="D30" s="217"/>
      <c r="E30" s="199"/>
      <c r="F30" s="5" t="s">
        <v>13</v>
      </c>
      <c r="G30" s="131"/>
      <c r="H30" s="132"/>
      <c r="I30" s="132"/>
      <c r="J30" s="132"/>
      <c r="K30" s="133"/>
      <c r="L30" s="97" t="s">
        <v>14</v>
      </c>
      <c r="M30" s="197">
        <f>男データ!O17</f>
        <v>0</v>
      </c>
      <c r="N30" s="198"/>
      <c r="O30" s="199"/>
      <c r="P30" s="224"/>
      <c r="Q30" s="196"/>
    </row>
    <row r="31" spans="2:17" ht="15" x14ac:dyDescent="0.15">
      <c r="B31" s="234"/>
      <c r="C31" s="214"/>
      <c r="D31" s="150" t="s">
        <v>15</v>
      </c>
      <c r="E31" s="150"/>
      <c r="F31" s="151" t="s">
        <v>16</v>
      </c>
      <c r="G31" s="152"/>
      <c r="H31" s="7" t="s">
        <v>17</v>
      </c>
      <c r="I31" s="138" t="s">
        <v>5</v>
      </c>
      <c r="J31" s="138"/>
      <c r="K31" s="6" t="s">
        <v>18</v>
      </c>
      <c r="L31" s="3" t="s">
        <v>19</v>
      </c>
      <c r="M31" s="3" t="s">
        <v>20</v>
      </c>
      <c r="N31" s="3" t="s">
        <v>21</v>
      </c>
      <c r="O31" s="150" t="s">
        <v>22</v>
      </c>
      <c r="P31" s="150"/>
      <c r="Q31" s="223"/>
    </row>
    <row r="32" spans="2:17" ht="18.75" customHeight="1" x14ac:dyDescent="0.15">
      <c r="B32" s="234"/>
      <c r="C32" s="214"/>
      <c r="D32" s="123">
        <v>1</v>
      </c>
      <c r="E32" s="124"/>
      <c r="F32" s="134" t="str">
        <f>IF(男データ!E33="","",男データ!E33)</f>
        <v/>
      </c>
      <c r="G32" s="135"/>
      <c r="H32" s="115" t="s">
        <v>17</v>
      </c>
      <c r="I32" s="221" t="str">
        <f>IF(男データ!F33="","",男データ!F33)</f>
        <v/>
      </c>
      <c r="J32" s="221"/>
      <c r="K32" s="116" t="s">
        <v>18</v>
      </c>
      <c r="L32" s="102" t="str">
        <f>IF(男データ!G33="","",男データ!G33)</f>
        <v/>
      </c>
      <c r="M32" s="117" t="str">
        <f>IF(男データ!H33="","",男データ!H33)</f>
        <v/>
      </c>
      <c r="N32" s="102" t="str">
        <f>IF(男データ!I33="生年月日を入力","",男データ!I33)</f>
        <v/>
      </c>
      <c r="O32" s="200" t="str">
        <f>IF(男データ!J33="","",男データ!J33)</f>
        <v/>
      </c>
      <c r="P32" s="200"/>
      <c r="Q32" s="201"/>
    </row>
    <row r="33" spans="2:17" ht="18.75" customHeight="1" x14ac:dyDescent="0.15">
      <c r="B33" s="234"/>
      <c r="C33" s="214"/>
      <c r="D33" s="123">
        <v>2</v>
      </c>
      <c r="E33" s="124"/>
      <c r="F33" s="134" t="str">
        <f>IF(男データ!E34="","",男データ!E34)</f>
        <v/>
      </c>
      <c r="G33" s="135"/>
      <c r="H33" s="115" t="s">
        <v>17</v>
      </c>
      <c r="I33" s="221" t="str">
        <f>IF(男データ!F34="","",男データ!F34)</f>
        <v/>
      </c>
      <c r="J33" s="221"/>
      <c r="K33" s="116" t="s">
        <v>18</v>
      </c>
      <c r="L33" s="102" t="str">
        <f>IF(男データ!G34="","",男データ!G34)</f>
        <v/>
      </c>
      <c r="M33" s="117" t="str">
        <f>IF(男データ!H34="","",男データ!H34)</f>
        <v/>
      </c>
      <c r="N33" s="102" t="str">
        <f>IF(男データ!I34="生年月日を入力","",男データ!I34)</f>
        <v/>
      </c>
      <c r="O33" s="200" t="str">
        <f>IF(男データ!J34="","",男データ!J34)</f>
        <v/>
      </c>
      <c r="P33" s="200"/>
      <c r="Q33" s="201"/>
    </row>
    <row r="34" spans="2:17" ht="18.75" customHeight="1" x14ac:dyDescent="0.15">
      <c r="B34" s="234"/>
      <c r="C34" s="214"/>
      <c r="D34" s="123">
        <v>3</v>
      </c>
      <c r="E34" s="124"/>
      <c r="F34" s="134" t="str">
        <f>IF(男データ!E35="","",男データ!E35)</f>
        <v/>
      </c>
      <c r="G34" s="135"/>
      <c r="H34" s="115" t="s">
        <v>17</v>
      </c>
      <c r="I34" s="221" t="str">
        <f>IF(男データ!F35="","",男データ!F35)</f>
        <v/>
      </c>
      <c r="J34" s="221"/>
      <c r="K34" s="116" t="s">
        <v>18</v>
      </c>
      <c r="L34" s="102" t="str">
        <f>IF(男データ!G35="","",男データ!G35)</f>
        <v/>
      </c>
      <c r="M34" s="117" t="str">
        <f>IF(男データ!H35="","",男データ!H35)</f>
        <v/>
      </c>
      <c r="N34" s="102" t="str">
        <f>IF(男データ!I35="生年月日を入力","",男データ!I35)</f>
        <v/>
      </c>
      <c r="O34" s="200" t="str">
        <f>IF(男データ!J35="","",男データ!J35)</f>
        <v/>
      </c>
      <c r="P34" s="200"/>
      <c r="Q34" s="201"/>
    </row>
    <row r="35" spans="2:17" ht="18.75" customHeight="1" x14ac:dyDescent="0.15">
      <c r="B35" s="234"/>
      <c r="C35" s="214"/>
      <c r="D35" s="123">
        <v>4</v>
      </c>
      <c r="E35" s="124"/>
      <c r="F35" s="134" t="str">
        <f>IF(男データ!E36="","",男データ!E36)</f>
        <v/>
      </c>
      <c r="G35" s="135"/>
      <c r="H35" s="115" t="s">
        <v>17</v>
      </c>
      <c r="I35" s="221" t="str">
        <f>IF(男データ!F36="","",男データ!F36)</f>
        <v/>
      </c>
      <c r="J35" s="221"/>
      <c r="K35" s="116" t="s">
        <v>18</v>
      </c>
      <c r="L35" s="102" t="str">
        <f>IF(男データ!G36="","",男データ!G36)</f>
        <v/>
      </c>
      <c r="M35" s="117" t="str">
        <f>IF(男データ!H36="","",男データ!H36)</f>
        <v/>
      </c>
      <c r="N35" s="102" t="str">
        <f>IF(男データ!I36="生年月日を入力","",男データ!I36)</f>
        <v/>
      </c>
      <c r="O35" s="200" t="str">
        <f>IF(男データ!J36="","",男データ!J36)</f>
        <v/>
      </c>
      <c r="P35" s="200"/>
      <c r="Q35" s="201"/>
    </row>
    <row r="36" spans="2:17" ht="18.75" customHeight="1" x14ac:dyDescent="0.15">
      <c r="B36" s="234"/>
      <c r="C36" s="214"/>
      <c r="D36" s="123">
        <v>5</v>
      </c>
      <c r="E36" s="124"/>
      <c r="F36" s="134" t="str">
        <f>IF(男データ!E37="","",男データ!E37)</f>
        <v/>
      </c>
      <c r="G36" s="135"/>
      <c r="H36" s="115" t="s">
        <v>17</v>
      </c>
      <c r="I36" s="221" t="str">
        <f>IF(男データ!F37="","",男データ!F37)</f>
        <v/>
      </c>
      <c r="J36" s="221"/>
      <c r="K36" s="116" t="s">
        <v>18</v>
      </c>
      <c r="L36" s="102" t="str">
        <f>IF(男データ!G37="","",男データ!G37)</f>
        <v/>
      </c>
      <c r="M36" s="117" t="str">
        <f>IF(男データ!H37="","",男データ!H37)</f>
        <v/>
      </c>
      <c r="N36" s="102" t="str">
        <f>IF(男データ!I37="生年月日を入力","",男データ!I37)</f>
        <v/>
      </c>
      <c r="O36" s="200" t="str">
        <f>IF(男データ!J37="","",男データ!J37)</f>
        <v/>
      </c>
      <c r="P36" s="200"/>
      <c r="Q36" s="201"/>
    </row>
    <row r="37" spans="2:17" ht="18.75" customHeight="1" x14ac:dyDescent="0.15">
      <c r="B37" s="234"/>
      <c r="C37" s="214"/>
      <c r="D37" s="123">
        <v>6</v>
      </c>
      <c r="E37" s="124"/>
      <c r="F37" s="134" t="str">
        <f>IF(男データ!E38="","",男データ!E38)</f>
        <v/>
      </c>
      <c r="G37" s="135"/>
      <c r="H37" s="115" t="s">
        <v>17</v>
      </c>
      <c r="I37" s="221" t="str">
        <f>IF(男データ!F38="","",男データ!F38)</f>
        <v/>
      </c>
      <c r="J37" s="221"/>
      <c r="K37" s="116" t="s">
        <v>18</v>
      </c>
      <c r="L37" s="102" t="str">
        <f>IF(男データ!G38="","",男データ!G38)</f>
        <v/>
      </c>
      <c r="M37" s="117" t="str">
        <f>IF(男データ!H38="","",男データ!H38)</f>
        <v/>
      </c>
      <c r="N37" s="102" t="str">
        <f>IF(男データ!I38="生年月日を入力","",男データ!I38)</f>
        <v/>
      </c>
      <c r="O37" s="200" t="str">
        <f>IF(男データ!J38="","",男データ!J38)</f>
        <v/>
      </c>
      <c r="P37" s="200"/>
      <c r="Q37" s="201"/>
    </row>
    <row r="38" spans="2:17" ht="18.75" customHeight="1" x14ac:dyDescent="0.15">
      <c r="B38" s="234"/>
      <c r="C38" s="214"/>
      <c r="D38" s="123">
        <v>7</v>
      </c>
      <c r="E38" s="124"/>
      <c r="F38" s="134" t="str">
        <f>IF(男データ!E39="","",男データ!E39)</f>
        <v/>
      </c>
      <c r="G38" s="135"/>
      <c r="H38" s="115" t="s">
        <v>17</v>
      </c>
      <c r="I38" s="221" t="str">
        <f>IF(男データ!F39="","",男データ!F39)</f>
        <v/>
      </c>
      <c r="J38" s="221"/>
      <c r="K38" s="116" t="s">
        <v>18</v>
      </c>
      <c r="L38" s="102" t="str">
        <f>IF(男データ!G39="","",男データ!G39)</f>
        <v/>
      </c>
      <c r="M38" s="117" t="str">
        <f>IF(男データ!H39="","",男データ!H39)</f>
        <v/>
      </c>
      <c r="N38" s="102" t="str">
        <f>IF(男データ!I39="生年月日を入力","",男データ!I39)</f>
        <v/>
      </c>
      <c r="O38" s="200" t="str">
        <f>IF(男データ!J39="","",男データ!J39)</f>
        <v/>
      </c>
      <c r="P38" s="200"/>
      <c r="Q38" s="201"/>
    </row>
    <row r="39" spans="2:17" ht="18.75" customHeight="1" thickBot="1" x14ac:dyDescent="0.2">
      <c r="B39" s="235"/>
      <c r="C39" s="215"/>
      <c r="D39" s="125">
        <v>8</v>
      </c>
      <c r="E39" s="126"/>
      <c r="F39" s="136" t="str">
        <f>IF(男データ!E40="","",男データ!E40)</f>
        <v/>
      </c>
      <c r="G39" s="137"/>
      <c r="H39" s="118" t="s">
        <v>17</v>
      </c>
      <c r="I39" s="222" t="str">
        <f>IF(男データ!F40="","",男データ!F40)</f>
        <v/>
      </c>
      <c r="J39" s="222"/>
      <c r="K39" s="119" t="s">
        <v>18</v>
      </c>
      <c r="L39" s="120" t="str">
        <f>IF(男データ!G40="","",男データ!G40)</f>
        <v/>
      </c>
      <c r="M39" s="121" t="str">
        <f>IF(男データ!H40="","",男データ!H40)</f>
        <v/>
      </c>
      <c r="N39" s="120" t="str">
        <f>IF(男データ!I40="生年月日を入力","",男データ!I40)</f>
        <v/>
      </c>
      <c r="O39" s="228" t="str">
        <f>IF(男データ!J40="","",男データ!J40)</f>
        <v/>
      </c>
      <c r="P39" s="228"/>
      <c r="Q39" s="229"/>
    </row>
    <row r="41" spans="2:17" ht="14.25" thickBot="1" x14ac:dyDescent="0.2"/>
    <row r="42" spans="2:17" x14ac:dyDescent="0.15">
      <c r="B42" s="188" t="s">
        <v>24</v>
      </c>
      <c r="C42" s="193" t="s">
        <v>25</v>
      </c>
      <c r="D42" s="193"/>
      <c r="E42" s="191" t="s">
        <v>15</v>
      </c>
      <c r="F42" s="186" t="s">
        <v>16</v>
      </c>
      <c r="G42" s="187"/>
      <c r="H42" s="208" t="s">
        <v>17</v>
      </c>
      <c r="I42" s="209" t="s">
        <v>5</v>
      </c>
      <c r="J42" s="210"/>
      <c r="K42" s="209" t="s">
        <v>18</v>
      </c>
      <c r="L42" s="205" t="s">
        <v>19</v>
      </c>
      <c r="M42" s="205" t="s">
        <v>20</v>
      </c>
      <c r="N42" s="147" t="s">
        <v>21</v>
      </c>
      <c r="O42" s="211" t="s">
        <v>5</v>
      </c>
      <c r="P42" s="211"/>
      <c r="Q42" s="212"/>
    </row>
    <row r="43" spans="2:17" x14ac:dyDescent="0.15">
      <c r="B43" s="189"/>
      <c r="C43" s="194" t="s">
        <v>26</v>
      </c>
      <c r="D43" s="194"/>
      <c r="E43" s="192"/>
      <c r="F43" s="151"/>
      <c r="G43" s="152"/>
      <c r="H43" s="138"/>
      <c r="I43" s="124"/>
      <c r="J43" s="123"/>
      <c r="K43" s="124"/>
      <c r="L43" s="150"/>
      <c r="M43" s="150"/>
      <c r="N43" s="206"/>
      <c r="O43" s="206" t="s">
        <v>27</v>
      </c>
      <c r="P43" s="206"/>
      <c r="Q43" s="207"/>
    </row>
    <row r="44" spans="2:17" ht="18.75" customHeight="1" x14ac:dyDescent="0.15">
      <c r="B44" s="189"/>
      <c r="C44" s="150">
        <v>1</v>
      </c>
      <c r="D44" s="173"/>
      <c r="E44" s="4"/>
      <c r="F44" s="163" t="str">
        <f>IF(男データ!E46="","",男データ!E46)</f>
        <v/>
      </c>
      <c r="G44" s="164"/>
      <c r="H44" s="16" t="s">
        <v>17</v>
      </c>
      <c r="I44" s="178" t="str">
        <f>IF(男データ!F46="","",男データ!F46)</f>
        <v/>
      </c>
      <c r="J44" s="179"/>
      <c r="K44" s="17" t="s">
        <v>18</v>
      </c>
      <c r="L44" s="15" t="str">
        <f>IF(男データ!G46="","",男データ!G46)</f>
        <v/>
      </c>
      <c r="M44" s="18" t="str">
        <f>IF(男データ!H46="","",男データ!H46)</f>
        <v/>
      </c>
      <c r="N44" s="15" t="str">
        <f>IF(男データ!I46="生年月日を入力","",男データ!I46)</f>
        <v/>
      </c>
      <c r="O44" s="165" t="str">
        <f>IF(男データ!J46="","",男データ!J46)</f>
        <v/>
      </c>
      <c r="P44" s="165"/>
      <c r="Q44" s="166"/>
    </row>
    <row r="45" spans="2:17" ht="18.75" customHeight="1" x14ac:dyDescent="0.15">
      <c r="B45" s="189"/>
      <c r="C45" s="173"/>
      <c r="D45" s="173"/>
      <c r="E45" s="9"/>
      <c r="F45" s="180" t="str">
        <f>IF(男データ!E47="","",男データ!E47)</f>
        <v/>
      </c>
      <c r="G45" s="181"/>
      <c r="H45" s="20" t="s">
        <v>17</v>
      </c>
      <c r="I45" s="182" t="str">
        <f>IF(男データ!F47="","",男データ!F47)</f>
        <v/>
      </c>
      <c r="J45" s="183"/>
      <c r="K45" s="21" t="s">
        <v>18</v>
      </c>
      <c r="L45" s="19" t="str">
        <f>IF(男データ!G47="","",男データ!G47)</f>
        <v/>
      </c>
      <c r="M45" s="22" t="str">
        <f>IF(男データ!H47="","",男データ!H47)</f>
        <v/>
      </c>
      <c r="N45" s="19" t="str">
        <f>IF(男データ!I47="生年月日を入力","",男データ!I47)</f>
        <v/>
      </c>
      <c r="O45" s="184" t="str">
        <f>IF(男データ!J47="","",男データ!J47)</f>
        <v/>
      </c>
      <c r="P45" s="184"/>
      <c r="Q45" s="185"/>
    </row>
    <row r="46" spans="2:17" ht="18.75" customHeight="1" x14ac:dyDescent="0.15">
      <c r="B46" s="189"/>
      <c r="C46" s="150">
        <v>2</v>
      </c>
      <c r="D46" s="173"/>
      <c r="E46" s="4"/>
      <c r="F46" s="163" t="str">
        <f>IF(男データ!E48="","",男データ!E48)</f>
        <v/>
      </c>
      <c r="G46" s="164"/>
      <c r="H46" s="16" t="s">
        <v>17</v>
      </c>
      <c r="I46" s="178" t="str">
        <f>IF(男データ!F48="","",男データ!F48)</f>
        <v/>
      </c>
      <c r="J46" s="179"/>
      <c r="K46" s="17" t="s">
        <v>18</v>
      </c>
      <c r="L46" s="15" t="str">
        <f>IF(男データ!G48="","",男データ!G48)</f>
        <v/>
      </c>
      <c r="M46" s="18" t="str">
        <f>IF(男データ!H48="","",男データ!H48)</f>
        <v/>
      </c>
      <c r="N46" s="15" t="str">
        <f>IF(男データ!I48="生年月日を入力","",男データ!I48)</f>
        <v/>
      </c>
      <c r="O46" s="165" t="str">
        <f>IF(男データ!J48="","",男データ!J48)</f>
        <v/>
      </c>
      <c r="P46" s="165"/>
      <c r="Q46" s="166"/>
    </row>
    <row r="47" spans="2:17" ht="18.75" customHeight="1" x14ac:dyDescent="0.15">
      <c r="B47" s="189"/>
      <c r="C47" s="173"/>
      <c r="D47" s="173"/>
      <c r="E47" s="9"/>
      <c r="F47" s="180" t="str">
        <f>IF(男データ!E49="","",男データ!E49)</f>
        <v/>
      </c>
      <c r="G47" s="181"/>
      <c r="H47" s="20" t="s">
        <v>17</v>
      </c>
      <c r="I47" s="182" t="str">
        <f>IF(男データ!F49="","",男データ!F49)</f>
        <v/>
      </c>
      <c r="J47" s="183"/>
      <c r="K47" s="21" t="s">
        <v>18</v>
      </c>
      <c r="L47" s="19" t="str">
        <f>IF(男データ!G49="","",男データ!G49)</f>
        <v/>
      </c>
      <c r="M47" s="22" t="str">
        <f>IF(男データ!H49="","",男データ!H49)</f>
        <v/>
      </c>
      <c r="N47" s="19" t="str">
        <f>IF(男データ!I49="生年月日を入力","",男データ!I49)</f>
        <v/>
      </c>
      <c r="O47" s="184" t="str">
        <f>IF(男データ!J49="","",男データ!J49)</f>
        <v/>
      </c>
      <c r="P47" s="184"/>
      <c r="Q47" s="185"/>
    </row>
    <row r="48" spans="2:17" ht="18.75" customHeight="1" x14ac:dyDescent="0.15">
      <c r="B48" s="189"/>
      <c r="C48" s="150">
        <v>3</v>
      </c>
      <c r="D48" s="173"/>
      <c r="E48" s="4"/>
      <c r="F48" s="163" t="str">
        <f>IF(男データ!E50="","",男データ!E50)</f>
        <v/>
      </c>
      <c r="G48" s="164"/>
      <c r="H48" s="16" t="s">
        <v>17</v>
      </c>
      <c r="I48" s="178" t="str">
        <f>IF(男データ!F50="","",男データ!F50)</f>
        <v/>
      </c>
      <c r="J48" s="179"/>
      <c r="K48" s="17" t="s">
        <v>18</v>
      </c>
      <c r="L48" s="15" t="str">
        <f>IF(男データ!G50="","",男データ!G50)</f>
        <v/>
      </c>
      <c r="M48" s="18" t="str">
        <f>IF(男データ!H50="","",男データ!H50)</f>
        <v/>
      </c>
      <c r="N48" s="15" t="str">
        <f>IF(男データ!I50="生年月日を入力","",男データ!I50)</f>
        <v/>
      </c>
      <c r="O48" s="165" t="str">
        <f>IF(男データ!J50="","",男データ!J50)</f>
        <v/>
      </c>
      <c r="P48" s="165"/>
      <c r="Q48" s="166"/>
    </row>
    <row r="49" spans="2:17" ht="18.75" customHeight="1" x14ac:dyDescent="0.15">
      <c r="B49" s="189"/>
      <c r="C49" s="173"/>
      <c r="D49" s="173"/>
      <c r="E49" s="9"/>
      <c r="F49" s="180" t="str">
        <f>IF(男データ!E51="","",男データ!E51)</f>
        <v/>
      </c>
      <c r="G49" s="181"/>
      <c r="H49" s="20" t="s">
        <v>17</v>
      </c>
      <c r="I49" s="182" t="str">
        <f>IF(男データ!F51="","",男データ!F51)</f>
        <v/>
      </c>
      <c r="J49" s="183"/>
      <c r="K49" s="21" t="s">
        <v>18</v>
      </c>
      <c r="L49" s="19" t="str">
        <f>IF(男データ!G51="","",男データ!G51)</f>
        <v/>
      </c>
      <c r="M49" s="22" t="str">
        <f>IF(男データ!H51="","",男データ!H51)</f>
        <v/>
      </c>
      <c r="N49" s="19" t="str">
        <f>IF(男データ!I51="生年月日を入力","",男データ!I51)</f>
        <v/>
      </c>
      <c r="O49" s="184" t="str">
        <f>IF(男データ!J51="","",男データ!J51)</f>
        <v/>
      </c>
      <c r="P49" s="184"/>
      <c r="Q49" s="185"/>
    </row>
    <row r="50" spans="2:17" ht="18.75" customHeight="1" x14ac:dyDescent="0.15">
      <c r="B50" s="189"/>
      <c r="C50" s="150">
        <v>4</v>
      </c>
      <c r="D50" s="173"/>
      <c r="E50" s="4"/>
      <c r="F50" s="163" t="str">
        <f>IF(男データ!E52="","",男データ!E52)</f>
        <v/>
      </c>
      <c r="G50" s="164"/>
      <c r="H50" s="16" t="s">
        <v>17</v>
      </c>
      <c r="I50" s="178" t="str">
        <f>IF(男データ!F52="","",男データ!F52)</f>
        <v/>
      </c>
      <c r="J50" s="179"/>
      <c r="K50" s="17" t="s">
        <v>18</v>
      </c>
      <c r="L50" s="15" t="str">
        <f>IF(男データ!G52="","",男データ!G52)</f>
        <v/>
      </c>
      <c r="M50" s="18" t="str">
        <f>IF(男データ!H52="","",男データ!H52)</f>
        <v/>
      </c>
      <c r="N50" s="15" t="str">
        <f>IF(男データ!I52="生年月日を入力","",男データ!I52)</f>
        <v/>
      </c>
      <c r="O50" s="165" t="str">
        <f>IF(男データ!J52="","",男データ!J52)</f>
        <v/>
      </c>
      <c r="P50" s="165"/>
      <c r="Q50" s="166"/>
    </row>
    <row r="51" spans="2:17" ht="18.75" customHeight="1" x14ac:dyDescent="0.15">
      <c r="B51" s="189"/>
      <c r="C51" s="173"/>
      <c r="D51" s="173"/>
      <c r="E51" s="9"/>
      <c r="F51" s="180" t="str">
        <f>IF(男データ!E53="","",男データ!E53)</f>
        <v/>
      </c>
      <c r="G51" s="181"/>
      <c r="H51" s="20" t="s">
        <v>17</v>
      </c>
      <c r="I51" s="182" t="str">
        <f>IF(男データ!F53="","",男データ!F53)</f>
        <v/>
      </c>
      <c r="J51" s="183"/>
      <c r="K51" s="21" t="s">
        <v>18</v>
      </c>
      <c r="L51" s="19" t="str">
        <f>IF(男データ!G53="","",男データ!G53)</f>
        <v/>
      </c>
      <c r="M51" s="22" t="str">
        <f>IF(男データ!H53="","",男データ!H53)</f>
        <v/>
      </c>
      <c r="N51" s="19" t="str">
        <f>IF(男データ!I53="生年月日を入力","",男データ!I53)</f>
        <v/>
      </c>
      <c r="O51" s="184" t="str">
        <f>IF(男データ!J53="","",男データ!J53)</f>
        <v/>
      </c>
      <c r="P51" s="184"/>
      <c r="Q51" s="185"/>
    </row>
    <row r="52" spans="2:17" ht="18.75" customHeight="1" x14ac:dyDescent="0.15">
      <c r="B52" s="189"/>
      <c r="C52" s="150">
        <v>5</v>
      </c>
      <c r="D52" s="173"/>
      <c r="E52" s="4"/>
      <c r="F52" s="163" t="str">
        <f>IF(男データ!E54="","",男データ!E54)</f>
        <v/>
      </c>
      <c r="G52" s="164"/>
      <c r="H52" s="16" t="s">
        <v>17</v>
      </c>
      <c r="I52" s="178" t="str">
        <f>IF(男データ!F54="","",男データ!F54)</f>
        <v/>
      </c>
      <c r="J52" s="179"/>
      <c r="K52" s="17" t="s">
        <v>18</v>
      </c>
      <c r="L52" s="15" t="str">
        <f>IF(男データ!G54="","",男データ!G54)</f>
        <v/>
      </c>
      <c r="M52" s="18" t="str">
        <f>IF(男データ!H54="","",男データ!H54)</f>
        <v/>
      </c>
      <c r="N52" s="15" t="str">
        <f>IF(男データ!I54="生年月日を入力","",男データ!I54)</f>
        <v/>
      </c>
      <c r="O52" s="165" t="str">
        <f>IF(男データ!J54="","",男データ!J54)</f>
        <v/>
      </c>
      <c r="P52" s="165"/>
      <c r="Q52" s="166"/>
    </row>
    <row r="53" spans="2:17" ht="18.75" customHeight="1" x14ac:dyDescent="0.15">
      <c r="B53" s="189"/>
      <c r="C53" s="173"/>
      <c r="D53" s="173"/>
      <c r="E53" s="9"/>
      <c r="F53" s="180" t="str">
        <f>IF(男データ!E55="","",男データ!E55)</f>
        <v/>
      </c>
      <c r="G53" s="181"/>
      <c r="H53" s="20" t="s">
        <v>17</v>
      </c>
      <c r="I53" s="182" t="str">
        <f>IF(男データ!F55="","",男データ!F55)</f>
        <v/>
      </c>
      <c r="J53" s="183"/>
      <c r="K53" s="21" t="s">
        <v>18</v>
      </c>
      <c r="L53" s="19" t="str">
        <f>IF(男データ!G55="","",男データ!G55)</f>
        <v/>
      </c>
      <c r="M53" s="22" t="str">
        <f>IF(男データ!H55="","",男データ!H55)</f>
        <v/>
      </c>
      <c r="N53" s="19" t="str">
        <f>IF(男データ!I55="生年月日を入力","",男データ!I55)</f>
        <v/>
      </c>
      <c r="O53" s="184" t="str">
        <f>IF(男データ!J55="","",男データ!J55)</f>
        <v/>
      </c>
      <c r="P53" s="184"/>
      <c r="Q53" s="185"/>
    </row>
    <row r="54" spans="2:17" ht="18.75" customHeight="1" x14ac:dyDescent="0.15">
      <c r="B54" s="189"/>
      <c r="C54" s="150">
        <v>6</v>
      </c>
      <c r="D54" s="173"/>
      <c r="E54" s="4"/>
      <c r="F54" s="163" t="str">
        <f>IF(男データ!E56="","",男データ!E56)</f>
        <v/>
      </c>
      <c r="G54" s="164"/>
      <c r="H54" s="16" t="s">
        <v>17</v>
      </c>
      <c r="I54" s="178" t="str">
        <f>IF(男データ!F56="","",男データ!F56)</f>
        <v/>
      </c>
      <c r="J54" s="179"/>
      <c r="K54" s="17" t="s">
        <v>18</v>
      </c>
      <c r="L54" s="15" t="str">
        <f>IF(男データ!G56="","",男データ!G56)</f>
        <v/>
      </c>
      <c r="M54" s="18" t="str">
        <f>IF(男データ!H56="","",男データ!H56)</f>
        <v/>
      </c>
      <c r="N54" s="15" t="str">
        <f>IF(男データ!I56="生年月日を入力","",男データ!I56)</f>
        <v/>
      </c>
      <c r="O54" s="165" t="str">
        <f>IF(男データ!J56="","",男データ!J56)</f>
        <v/>
      </c>
      <c r="P54" s="165"/>
      <c r="Q54" s="166"/>
    </row>
    <row r="55" spans="2:17" ht="18.75" customHeight="1" x14ac:dyDescent="0.15">
      <c r="B55" s="189"/>
      <c r="C55" s="173"/>
      <c r="D55" s="173"/>
      <c r="E55" s="9"/>
      <c r="F55" s="180" t="str">
        <f>IF(男データ!E57="","",男データ!E57)</f>
        <v/>
      </c>
      <c r="G55" s="181"/>
      <c r="H55" s="20" t="s">
        <v>17</v>
      </c>
      <c r="I55" s="182" t="str">
        <f>IF(男データ!F57="","",男データ!F57)</f>
        <v/>
      </c>
      <c r="J55" s="183"/>
      <c r="K55" s="21" t="s">
        <v>18</v>
      </c>
      <c r="L55" s="19" t="str">
        <f>IF(男データ!G57="","",男データ!G57)</f>
        <v/>
      </c>
      <c r="M55" s="22" t="str">
        <f>IF(男データ!H57="","",男データ!H57)</f>
        <v/>
      </c>
      <c r="N55" s="19" t="str">
        <f>IF(男データ!I57="生年月日を入力","",男データ!I57)</f>
        <v/>
      </c>
      <c r="O55" s="184" t="str">
        <f>IF(男データ!J57="","",男データ!J57)</f>
        <v/>
      </c>
      <c r="P55" s="184"/>
      <c r="Q55" s="185"/>
    </row>
    <row r="56" spans="2:17" ht="18.75" customHeight="1" x14ac:dyDescent="0.15">
      <c r="B56" s="189"/>
      <c r="C56" s="150">
        <v>7</v>
      </c>
      <c r="D56" s="173"/>
      <c r="E56" s="4"/>
      <c r="F56" s="163" t="str">
        <f>IF(男データ!E58="","",男データ!E58)</f>
        <v/>
      </c>
      <c r="G56" s="164"/>
      <c r="H56" s="16" t="s">
        <v>17</v>
      </c>
      <c r="I56" s="178" t="str">
        <f>IF(男データ!F58="","",男データ!F58)</f>
        <v/>
      </c>
      <c r="J56" s="179"/>
      <c r="K56" s="17" t="s">
        <v>18</v>
      </c>
      <c r="L56" s="15" t="str">
        <f>IF(男データ!G58="","",男データ!G58)</f>
        <v/>
      </c>
      <c r="M56" s="18" t="str">
        <f>IF(男データ!H58="","",男データ!H58)</f>
        <v/>
      </c>
      <c r="N56" s="15" t="str">
        <f>IF(男データ!I58="生年月日を入力","",男データ!I58)</f>
        <v/>
      </c>
      <c r="O56" s="165" t="str">
        <f>IF(男データ!J58="","",男データ!J58)</f>
        <v/>
      </c>
      <c r="P56" s="165"/>
      <c r="Q56" s="166"/>
    </row>
    <row r="57" spans="2:17" ht="18.75" customHeight="1" x14ac:dyDescent="0.15">
      <c r="B57" s="189"/>
      <c r="C57" s="173"/>
      <c r="D57" s="173"/>
      <c r="E57" s="9"/>
      <c r="F57" s="180" t="str">
        <f>IF(男データ!E59="","",男データ!E59)</f>
        <v/>
      </c>
      <c r="G57" s="181"/>
      <c r="H57" s="20" t="s">
        <v>17</v>
      </c>
      <c r="I57" s="182" t="str">
        <f>IF(男データ!F59="","",男データ!F59)</f>
        <v/>
      </c>
      <c r="J57" s="183"/>
      <c r="K57" s="21" t="s">
        <v>18</v>
      </c>
      <c r="L57" s="19" t="str">
        <f>IF(男データ!G59="","",男データ!G59)</f>
        <v/>
      </c>
      <c r="M57" s="22" t="str">
        <f>IF(男データ!H59="","",男データ!H59)</f>
        <v/>
      </c>
      <c r="N57" s="19" t="str">
        <f>IF(男データ!I59="生年月日を入力","",男データ!I59)</f>
        <v/>
      </c>
      <c r="O57" s="184" t="str">
        <f>IF(男データ!J59="","",男データ!J59)</f>
        <v/>
      </c>
      <c r="P57" s="184"/>
      <c r="Q57" s="185"/>
    </row>
    <row r="58" spans="2:17" ht="18.75" customHeight="1" x14ac:dyDescent="0.15">
      <c r="B58" s="189"/>
      <c r="C58" s="174">
        <v>8</v>
      </c>
      <c r="D58" s="175"/>
      <c r="E58" s="4"/>
      <c r="F58" s="163" t="str">
        <f>IF(男データ!E60="","",男データ!E60)</f>
        <v/>
      </c>
      <c r="G58" s="164"/>
      <c r="H58" s="16" t="s">
        <v>17</v>
      </c>
      <c r="I58" s="178" t="str">
        <f>IF(男データ!F60="","",男データ!F60)</f>
        <v/>
      </c>
      <c r="J58" s="179"/>
      <c r="K58" s="17" t="s">
        <v>18</v>
      </c>
      <c r="L58" s="15" t="str">
        <f>IF(男データ!G60="","",男データ!G60)</f>
        <v/>
      </c>
      <c r="M58" s="18" t="str">
        <f>IF(男データ!H60="","",男データ!H60)</f>
        <v/>
      </c>
      <c r="N58" s="15" t="str">
        <f>IF(男データ!I60="生年月日を入力","",男データ!I60)</f>
        <v/>
      </c>
      <c r="O58" s="165" t="str">
        <f>IF(男データ!J60="","",男データ!J60)</f>
        <v/>
      </c>
      <c r="P58" s="165"/>
      <c r="Q58" s="166"/>
    </row>
    <row r="59" spans="2:17" ht="18.75" customHeight="1" thickBot="1" x14ac:dyDescent="0.2">
      <c r="B59" s="190"/>
      <c r="C59" s="176"/>
      <c r="D59" s="177"/>
      <c r="E59" s="10"/>
      <c r="F59" s="167" t="str">
        <f>IF(男データ!E61="","",男データ!E61)</f>
        <v/>
      </c>
      <c r="G59" s="168"/>
      <c r="H59" s="24" t="s">
        <v>17</v>
      </c>
      <c r="I59" s="169" t="str">
        <f>IF(男データ!F61="","",男データ!F61)</f>
        <v/>
      </c>
      <c r="J59" s="170"/>
      <c r="K59" s="25" t="s">
        <v>18</v>
      </c>
      <c r="L59" s="23" t="str">
        <f>IF(男データ!G61="","",男データ!G61)</f>
        <v/>
      </c>
      <c r="M59" s="26" t="str">
        <f>IF(男データ!H61="","",男データ!H61)</f>
        <v/>
      </c>
      <c r="N59" s="23" t="str">
        <f>IF(男データ!I61="生年月日を入力","",男データ!I61)</f>
        <v/>
      </c>
      <c r="O59" s="171" t="str">
        <f>IF(男データ!J61="","",男データ!J61)</f>
        <v/>
      </c>
      <c r="P59" s="171"/>
      <c r="Q59" s="172"/>
    </row>
    <row r="61" spans="2:17" ht="14.25" x14ac:dyDescent="0.15">
      <c r="B61" s="29" t="str">
        <f>"上記の者は、（"&amp;男データ!D9&amp;"）県代表として標記大会に出場することを認め、参加申し込みをいたします。"</f>
        <v>上記の者は、（）県代表として標記大会に出場することを認め、参加申し込みをいたします。</v>
      </c>
    </row>
    <row r="63" spans="2:17" ht="15" x14ac:dyDescent="0.15">
      <c r="C63" s="162">
        <f>男データ!I9</f>
        <v>0</v>
      </c>
      <c r="D63" s="162"/>
      <c r="E63" s="162"/>
      <c r="F63" s="162"/>
      <c r="H63" s="27" t="s">
        <v>17</v>
      </c>
      <c r="I63" s="28">
        <f>男データ!D9</f>
        <v>0</v>
      </c>
      <c r="J63" s="27" t="s">
        <v>18</v>
      </c>
      <c r="K63" s="27" t="str">
        <f>"県高体連会長（　"&amp;男データ!I10&amp;"　）"</f>
        <v>県高体連会長（　　）</v>
      </c>
      <c r="L63" s="27"/>
      <c r="M63" s="27"/>
      <c r="N63" s="27"/>
      <c r="P63" s="11" t="s">
        <v>28</v>
      </c>
    </row>
    <row r="64" spans="2:17" ht="15" x14ac:dyDescent="0.15">
      <c r="H64" s="27"/>
      <c r="I64" s="27"/>
      <c r="J64" s="27"/>
      <c r="K64" s="27"/>
      <c r="L64" s="27"/>
      <c r="M64" s="27"/>
      <c r="N64" s="27"/>
    </row>
    <row r="65" spans="3:16" ht="15" x14ac:dyDescent="0.15">
      <c r="H65" s="27" t="s">
        <v>17</v>
      </c>
      <c r="I65" s="28">
        <f>男データ!D9</f>
        <v>0</v>
      </c>
      <c r="J65" s="27" t="s">
        <v>18</v>
      </c>
      <c r="K65" s="27" t="str">
        <f>"県専門委員長（　"&amp;男データ!I11&amp;"　）"</f>
        <v>県専門委員長（　　）</v>
      </c>
      <c r="L65" s="27"/>
      <c r="M65" s="27"/>
      <c r="N65" s="27"/>
      <c r="P65" s="11" t="s">
        <v>28</v>
      </c>
    </row>
    <row r="67" spans="3:16" ht="15" x14ac:dyDescent="0.15">
      <c r="C67" s="27" t="str">
        <f ca="1">"令和"&amp;DBCS(YEAR(男データ!M8)-2018)&amp;"年度  九州高等学校新人ソフトテニス競技大会会長  様"</f>
        <v>令和５年度  九州高等学校新人ソフトテニス競技大会会長  様</v>
      </c>
    </row>
  </sheetData>
  <mergeCells count="187">
    <mergeCell ref="O38:Q38"/>
    <mergeCell ref="F39:G39"/>
    <mergeCell ref="I39:J39"/>
    <mergeCell ref="O39:Q39"/>
    <mergeCell ref="O36:Q36"/>
    <mergeCell ref="F37:G37"/>
    <mergeCell ref="I37:J37"/>
    <mergeCell ref="O37:Q37"/>
    <mergeCell ref="B10:B39"/>
    <mergeCell ref="F38:G38"/>
    <mergeCell ref="I38:J38"/>
    <mergeCell ref="F36:G36"/>
    <mergeCell ref="I36:J36"/>
    <mergeCell ref="F34:G34"/>
    <mergeCell ref="I34:J34"/>
    <mergeCell ref="L25:L26"/>
    <mergeCell ref="M11:O11"/>
    <mergeCell ref="M14:O14"/>
    <mergeCell ref="P14:P15"/>
    <mergeCell ref="Q14:Q15"/>
    <mergeCell ref="M15:O15"/>
    <mergeCell ref="O34:Q34"/>
    <mergeCell ref="F35:G35"/>
    <mergeCell ref="I35:J35"/>
    <mergeCell ref="O35:Q35"/>
    <mergeCell ref="O31:Q31"/>
    <mergeCell ref="F32:G32"/>
    <mergeCell ref="I32:J32"/>
    <mergeCell ref="O32:Q32"/>
    <mergeCell ref="F33:G33"/>
    <mergeCell ref="M10:O10"/>
    <mergeCell ref="O24:Q24"/>
    <mergeCell ref="O18:Q18"/>
    <mergeCell ref="O19:Q19"/>
    <mergeCell ref="O20:Q20"/>
    <mergeCell ref="Q12:Q13"/>
    <mergeCell ref="O21:Q21"/>
    <mergeCell ref="M29:O29"/>
    <mergeCell ref="P29:P30"/>
    <mergeCell ref="Q29:Q30"/>
    <mergeCell ref="M30:O30"/>
    <mergeCell ref="I22:J22"/>
    <mergeCell ref="F25:H25"/>
    <mergeCell ref="I23:J23"/>
    <mergeCell ref="I26:K28"/>
    <mergeCell ref="M25:O25"/>
    <mergeCell ref="M27:O27"/>
    <mergeCell ref="P27:P28"/>
    <mergeCell ref="C25:C39"/>
    <mergeCell ref="D25:E25"/>
    <mergeCell ref="D26:E30"/>
    <mergeCell ref="F26:H28"/>
    <mergeCell ref="D31:E31"/>
    <mergeCell ref="F31:G31"/>
    <mergeCell ref="C10:C24"/>
    <mergeCell ref="D11:E15"/>
    <mergeCell ref="M12:O12"/>
    <mergeCell ref="M13:O13"/>
    <mergeCell ref="I21:J21"/>
    <mergeCell ref="I24:J24"/>
    <mergeCell ref="I17:J17"/>
    <mergeCell ref="I18:J18"/>
    <mergeCell ref="I19:J19"/>
    <mergeCell ref="I20:J20"/>
    <mergeCell ref="I33:J33"/>
    <mergeCell ref="O33:Q33"/>
    <mergeCell ref="I31:J31"/>
    <mergeCell ref="F21:G21"/>
    <mergeCell ref="I25:K25"/>
    <mergeCell ref="O16:Q16"/>
    <mergeCell ref="O17:Q17"/>
    <mergeCell ref="P12:P13"/>
    <mergeCell ref="Q27:Q28"/>
    <mergeCell ref="M28:O28"/>
    <mergeCell ref="O22:Q22"/>
    <mergeCell ref="O23:Q23"/>
    <mergeCell ref="M26:O26"/>
    <mergeCell ref="F51:G51"/>
    <mergeCell ref="I51:J51"/>
    <mergeCell ref="O51:Q51"/>
    <mergeCell ref="F48:G48"/>
    <mergeCell ref="I48:J48"/>
    <mergeCell ref="O48:Q48"/>
    <mergeCell ref="F49:G49"/>
    <mergeCell ref="I49:J49"/>
    <mergeCell ref="O49:Q49"/>
    <mergeCell ref="M42:M43"/>
    <mergeCell ref="N42:N43"/>
    <mergeCell ref="O43:Q43"/>
    <mergeCell ref="H42:H43"/>
    <mergeCell ref="I42:J43"/>
    <mergeCell ref="K42:K43"/>
    <mergeCell ref="L42:L43"/>
    <mergeCell ref="O42:Q42"/>
    <mergeCell ref="F50:G50"/>
    <mergeCell ref="I50:J50"/>
    <mergeCell ref="O50:Q50"/>
    <mergeCell ref="F46:G46"/>
    <mergeCell ref="I46:J46"/>
    <mergeCell ref="O46:Q46"/>
    <mergeCell ref="F47:G47"/>
    <mergeCell ref="I47:J47"/>
    <mergeCell ref="O47:Q47"/>
    <mergeCell ref="F44:G44"/>
    <mergeCell ref="I44:J44"/>
    <mergeCell ref="O44:Q44"/>
    <mergeCell ref="F45:G45"/>
    <mergeCell ref="I45:J45"/>
    <mergeCell ref="O45:Q45"/>
    <mergeCell ref="F42:G43"/>
    <mergeCell ref="B42:B59"/>
    <mergeCell ref="C44:D45"/>
    <mergeCell ref="E42:E43"/>
    <mergeCell ref="C42:D42"/>
    <mergeCell ref="C43:D43"/>
    <mergeCell ref="C50:D51"/>
    <mergeCell ref="C48:D49"/>
    <mergeCell ref="C46:D47"/>
    <mergeCell ref="C52:D53"/>
    <mergeCell ref="C54:D55"/>
    <mergeCell ref="F54:G54"/>
    <mergeCell ref="I54:J54"/>
    <mergeCell ref="O54:Q54"/>
    <mergeCell ref="F55:G55"/>
    <mergeCell ref="I55:J55"/>
    <mergeCell ref="O55:Q55"/>
    <mergeCell ref="O52:Q52"/>
    <mergeCell ref="F53:G53"/>
    <mergeCell ref="I53:J53"/>
    <mergeCell ref="O53:Q53"/>
    <mergeCell ref="F52:G52"/>
    <mergeCell ref="I52:J52"/>
    <mergeCell ref="C63:F63"/>
    <mergeCell ref="F58:G58"/>
    <mergeCell ref="O58:Q58"/>
    <mergeCell ref="F59:G59"/>
    <mergeCell ref="I59:J59"/>
    <mergeCell ref="O59:Q59"/>
    <mergeCell ref="C56:D57"/>
    <mergeCell ref="C58:D59"/>
    <mergeCell ref="F56:G56"/>
    <mergeCell ref="I56:J56"/>
    <mergeCell ref="I58:J58"/>
    <mergeCell ref="O56:Q56"/>
    <mergeCell ref="F57:G57"/>
    <mergeCell ref="I57:J57"/>
    <mergeCell ref="O57:Q57"/>
    <mergeCell ref="B3:Q3"/>
    <mergeCell ref="B4:Q4"/>
    <mergeCell ref="B5:Q5"/>
    <mergeCell ref="B6:Q6"/>
    <mergeCell ref="G14:K15"/>
    <mergeCell ref="G29:K30"/>
    <mergeCell ref="F23:G23"/>
    <mergeCell ref="F24:G24"/>
    <mergeCell ref="I16:J16"/>
    <mergeCell ref="F18:G18"/>
    <mergeCell ref="B7:Q7"/>
    <mergeCell ref="B8:D8"/>
    <mergeCell ref="F10:H10"/>
    <mergeCell ref="I10:K10"/>
    <mergeCell ref="L10:L11"/>
    <mergeCell ref="D10:E10"/>
    <mergeCell ref="D16:E16"/>
    <mergeCell ref="F19:G19"/>
    <mergeCell ref="F22:G22"/>
    <mergeCell ref="F16:G16"/>
    <mergeCell ref="F17:G17"/>
    <mergeCell ref="F11:H13"/>
    <mergeCell ref="I11:K13"/>
    <mergeCell ref="F20:G20"/>
    <mergeCell ref="D36:E36"/>
    <mergeCell ref="D37:E37"/>
    <mergeCell ref="D38:E38"/>
    <mergeCell ref="D39:E39"/>
    <mergeCell ref="D17:E17"/>
    <mergeCell ref="D18:E18"/>
    <mergeCell ref="D19:E19"/>
    <mergeCell ref="D20:E20"/>
    <mergeCell ref="D21:E21"/>
    <mergeCell ref="D22:E22"/>
    <mergeCell ref="D23:E23"/>
    <mergeCell ref="D24:E24"/>
    <mergeCell ref="D32:E32"/>
    <mergeCell ref="D33:E33"/>
    <mergeCell ref="D34:E34"/>
    <mergeCell ref="D35:E35"/>
  </mergeCells>
  <phoneticPr fontId="2"/>
  <printOptions horizontalCentered="1"/>
  <pageMargins left="0.39370078740157483" right="0.39370078740157483" top="0.39370078740157483" bottom="0.19685039370078741" header="0" footer="0"/>
  <pageSetup paperSize="9" scale="7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Q25"/>
  <sheetViews>
    <sheetView view="pageBreakPreview" zoomScale="70" zoomScaleNormal="70" zoomScaleSheetLayoutView="70" workbookViewId="0">
      <selection activeCell="B3" sqref="B3:F6"/>
    </sheetView>
  </sheetViews>
  <sheetFormatPr defaultRowHeight="13.5" x14ac:dyDescent="0.15"/>
  <cols>
    <col min="2" max="2" width="14.5" customWidth="1"/>
    <col min="3" max="3" width="15.5" customWidth="1"/>
    <col min="4" max="4" width="18.875" customWidth="1"/>
    <col min="5" max="5" width="13.875" bestFit="1" customWidth="1"/>
    <col min="6" max="6" width="17.875" customWidth="1"/>
    <col min="7" max="7" width="11" customWidth="1"/>
    <col min="8" max="8" width="2.5" bestFit="1" customWidth="1"/>
    <col min="9" max="9" width="14.375" customWidth="1"/>
    <col min="10" max="10" width="3" customWidth="1"/>
    <col min="11" max="11" width="2.5" bestFit="1" customWidth="1"/>
    <col min="12" max="12" width="7.125" bestFit="1" customWidth="1"/>
    <col min="13" max="13" width="13.375" customWidth="1"/>
    <col min="14" max="14" width="7.125" customWidth="1"/>
    <col min="15" max="15" width="7.5" customWidth="1"/>
    <col min="16" max="16" width="4.625" bestFit="1" customWidth="1"/>
    <col min="17" max="17" width="13.875" bestFit="1" customWidth="1"/>
  </cols>
  <sheetData>
    <row r="3" spans="2:17" ht="15" customHeight="1" x14ac:dyDescent="0.2">
      <c r="B3" s="236" t="str">
        <f ca="1">"令和"&amp;DBCS(YEAR(男データ!M8)-2018)&amp;"年度"</f>
        <v>令和５年度</v>
      </c>
      <c r="C3" s="236"/>
      <c r="D3" s="236"/>
      <c r="E3" s="236"/>
      <c r="F3" s="23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2:17" ht="15" customHeight="1" x14ac:dyDescent="0.2">
      <c r="B4" s="236" t="str">
        <f ca="1">"第"&amp;DBCS(YEAR(男データ!M8)-1970)&amp;"回九州高校新人ソフトテニス競技大会"</f>
        <v>第５３回九州高校新人ソフトテニス競技大会</v>
      </c>
      <c r="C4" s="236"/>
      <c r="D4" s="236"/>
      <c r="E4" s="236"/>
      <c r="F4" s="23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</row>
    <row r="5" spans="2:17" ht="15" customHeight="1" x14ac:dyDescent="0.2">
      <c r="B5" s="236" t="str">
        <f ca="1">"第"&amp;DBCS(YEAR(男データ!M8)-1974)&amp;"回全日本高等学校選抜ソフトテニス競技大会九州地区予選会"</f>
        <v>第４９回全日本高等学校選抜ソフトテニス競技大会九州地区予選会</v>
      </c>
      <c r="C5" s="236"/>
      <c r="D5" s="236"/>
      <c r="E5" s="236"/>
      <c r="F5" s="23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</row>
    <row r="6" spans="2:17" ht="15" customHeight="1" x14ac:dyDescent="0.2">
      <c r="B6" s="236" t="s">
        <v>29</v>
      </c>
      <c r="C6" s="236"/>
      <c r="D6" s="236"/>
      <c r="E6" s="236"/>
      <c r="F6" s="23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</row>
    <row r="7" spans="2:17" ht="14.25" thickBot="1" x14ac:dyDescent="0.2">
      <c r="B7" s="237" t="s">
        <v>1</v>
      </c>
      <c r="C7" s="237"/>
      <c r="D7" s="237"/>
      <c r="E7" s="237"/>
      <c r="F7" s="23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</row>
    <row r="8" spans="2:17" ht="31.5" customHeight="1" thickBot="1" x14ac:dyDescent="0.2">
      <c r="B8" s="108" t="str">
        <f>男データ!C7</f>
        <v>男子</v>
      </c>
      <c r="C8" s="109"/>
      <c r="D8" s="110"/>
      <c r="E8" s="13" t="s">
        <v>2</v>
      </c>
      <c r="F8" s="14" t="str">
        <f>IF(男データ!D9="","",男データ!D9)&amp;"県"</f>
        <v>県</v>
      </c>
      <c r="G8" s="12"/>
      <c r="H8" s="12"/>
      <c r="I8" s="12"/>
      <c r="J8" s="12"/>
      <c r="K8" s="12"/>
      <c r="L8" s="12"/>
      <c r="M8" s="12"/>
      <c r="N8" s="12"/>
      <c r="O8" s="12"/>
    </row>
    <row r="10" spans="2:17" x14ac:dyDescent="0.15">
      <c r="B10" s="102" t="s">
        <v>8</v>
      </c>
      <c r="C10" s="103" t="s">
        <v>30</v>
      </c>
      <c r="D10" s="103" t="s">
        <v>5</v>
      </c>
      <c r="E10" s="103" t="s">
        <v>31</v>
      </c>
      <c r="F10" s="103" t="s">
        <v>32</v>
      </c>
    </row>
    <row r="11" spans="2:17" ht="43.5" customHeight="1" x14ac:dyDescent="0.15">
      <c r="B11" s="111">
        <f>男データ!C66</f>
        <v>0</v>
      </c>
      <c r="C11" s="111">
        <f>男データ!D66</f>
        <v>0</v>
      </c>
      <c r="D11" s="111">
        <f>男データ!E66</f>
        <v>0</v>
      </c>
      <c r="E11" s="111">
        <f>男データ!F66</f>
        <v>0</v>
      </c>
      <c r="F11" s="111">
        <f>男データ!G66</f>
        <v>0</v>
      </c>
    </row>
    <row r="12" spans="2:17" ht="43.5" customHeight="1" x14ac:dyDescent="0.15">
      <c r="B12" s="112">
        <f>男データ!C67</f>
        <v>0</v>
      </c>
      <c r="C12" s="112">
        <f>男データ!D67</f>
        <v>0</v>
      </c>
      <c r="D12" s="112">
        <f>男データ!E67</f>
        <v>0</v>
      </c>
      <c r="E12" s="112">
        <f>男データ!F67</f>
        <v>0</v>
      </c>
      <c r="F12" s="112">
        <f>男データ!G67</f>
        <v>0</v>
      </c>
    </row>
    <row r="13" spans="2:17" ht="43.5" customHeight="1" x14ac:dyDescent="0.15">
      <c r="B13" s="112">
        <f>男データ!C68</f>
        <v>0</v>
      </c>
      <c r="C13" s="112">
        <f>男データ!D68</f>
        <v>0</v>
      </c>
      <c r="D13" s="112">
        <f>男データ!E68</f>
        <v>0</v>
      </c>
      <c r="E13" s="112">
        <f>男データ!F68</f>
        <v>0</v>
      </c>
      <c r="F13" s="112">
        <f>男データ!G68</f>
        <v>0</v>
      </c>
    </row>
    <row r="14" spans="2:17" ht="43.5" customHeight="1" x14ac:dyDescent="0.15">
      <c r="B14" s="112">
        <f>男データ!C69</f>
        <v>0</v>
      </c>
      <c r="C14" s="112">
        <f>男データ!D69</f>
        <v>0</v>
      </c>
      <c r="D14" s="112">
        <f>男データ!E69</f>
        <v>0</v>
      </c>
      <c r="E14" s="112">
        <f>男データ!F69</f>
        <v>0</v>
      </c>
      <c r="F14" s="112">
        <f>男データ!G69</f>
        <v>0</v>
      </c>
    </row>
    <row r="15" spans="2:17" ht="43.5" customHeight="1" x14ac:dyDescent="0.15">
      <c r="B15" s="112">
        <f>男データ!C70</f>
        <v>0</v>
      </c>
      <c r="C15" s="112">
        <f>男データ!D70</f>
        <v>0</v>
      </c>
      <c r="D15" s="112">
        <f>男データ!E70</f>
        <v>0</v>
      </c>
      <c r="E15" s="112">
        <f>男データ!F70</f>
        <v>0</v>
      </c>
      <c r="F15" s="112">
        <f>男データ!G70</f>
        <v>0</v>
      </c>
    </row>
    <row r="16" spans="2:17" ht="43.5" customHeight="1" x14ac:dyDescent="0.15">
      <c r="B16" s="112">
        <f>男データ!C71</f>
        <v>0</v>
      </c>
      <c r="C16" s="112">
        <f>男データ!D71</f>
        <v>0</v>
      </c>
      <c r="D16" s="112">
        <f>男データ!E71</f>
        <v>0</v>
      </c>
      <c r="E16" s="112">
        <f>男データ!F71</f>
        <v>0</v>
      </c>
      <c r="F16" s="112">
        <f>男データ!G71</f>
        <v>0</v>
      </c>
    </row>
    <row r="17" spans="2:6" ht="43.5" customHeight="1" x14ac:dyDescent="0.15">
      <c r="B17" s="112">
        <f>男データ!C72</f>
        <v>0</v>
      </c>
      <c r="C17" s="112">
        <f>男データ!D72</f>
        <v>0</v>
      </c>
      <c r="D17" s="112">
        <f>男データ!E72</f>
        <v>0</v>
      </c>
      <c r="E17" s="112">
        <f>男データ!F72</f>
        <v>0</v>
      </c>
      <c r="F17" s="112">
        <f>男データ!G72</f>
        <v>0</v>
      </c>
    </row>
    <row r="18" spans="2:6" ht="43.5" customHeight="1" x14ac:dyDescent="0.15">
      <c r="B18" s="112">
        <f>男データ!C73</f>
        <v>0</v>
      </c>
      <c r="C18" s="112">
        <f>男データ!D73</f>
        <v>0</v>
      </c>
      <c r="D18" s="112">
        <f>男データ!E73</f>
        <v>0</v>
      </c>
      <c r="E18" s="112">
        <f>男データ!F73</f>
        <v>0</v>
      </c>
      <c r="F18" s="112">
        <f>男データ!G73</f>
        <v>0</v>
      </c>
    </row>
    <row r="19" spans="2:6" ht="43.5" customHeight="1" x14ac:dyDescent="0.15">
      <c r="B19" s="112">
        <f>男データ!C74</f>
        <v>0</v>
      </c>
      <c r="C19" s="112">
        <f>男データ!D74</f>
        <v>0</v>
      </c>
      <c r="D19" s="112">
        <f>男データ!E74</f>
        <v>0</v>
      </c>
      <c r="E19" s="112">
        <f>男データ!F74</f>
        <v>0</v>
      </c>
      <c r="F19" s="112">
        <f>男データ!G74</f>
        <v>0</v>
      </c>
    </row>
    <row r="20" spans="2:6" ht="43.5" customHeight="1" x14ac:dyDescent="0.15">
      <c r="B20" s="112">
        <f>男データ!C75</f>
        <v>0</v>
      </c>
      <c r="C20" s="112">
        <f>男データ!D75</f>
        <v>0</v>
      </c>
      <c r="D20" s="112">
        <f>男データ!E75</f>
        <v>0</v>
      </c>
      <c r="E20" s="112">
        <f>男データ!F75</f>
        <v>0</v>
      </c>
      <c r="F20" s="112">
        <f>男データ!G75</f>
        <v>0</v>
      </c>
    </row>
    <row r="21" spans="2:6" ht="43.5" customHeight="1" x14ac:dyDescent="0.15">
      <c r="B21" s="112">
        <f>男データ!C76</f>
        <v>0</v>
      </c>
      <c r="C21" s="112">
        <f>男データ!D76</f>
        <v>0</v>
      </c>
      <c r="D21" s="112">
        <f>男データ!E76</f>
        <v>0</v>
      </c>
      <c r="E21" s="112">
        <f>男データ!F76</f>
        <v>0</v>
      </c>
      <c r="F21" s="112">
        <f>男データ!G76</f>
        <v>0</v>
      </c>
    </row>
    <row r="22" spans="2:6" ht="43.5" customHeight="1" x14ac:dyDescent="0.15">
      <c r="B22" s="112">
        <f>男データ!C77</f>
        <v>0</v>
      </c>
      <c r="C22" s="112">
        <f>男データ!D77</f>
        <v>0</v>
      </c>
      <c r="D22" s="112">
        <f>男データ!E77</f>
        <v>0</v>
      </c>
      <c r="E22" s="112">
        <f>男データ!F77</f>
        <v>0</v>
      </c>
      <c r="F22" s="112">
        <f>男データ!G77</f>
        <v>0</v>
      </c>
    </row>
    <row r="23" spans="2:6" ht="43.5" customHeight="1" x14ac:dyDescent="0.15">
      <c r="B23" s="112">
        <f>男データ!C78</f>
        <v>0</v>
      </c>
      <c r="C23" s="112">
        <f>男データ!D78</f>
        <v>0</v>
      </c>
      <c r="D23" s="112">
        <f>男データ!E78</f>
        <v>0</v>
      </c>
      <c r="E23" s="112">
        <f>男データ!F78</f>
        <v>0</v>
      </c>
      <c r="F23" s="112">
        <f>男データ!G78</f>
        <v>0</v>
      </c>
    </row>
    <row r="24" spans="2:6" ht="43.5" customHeight="1" x14ac:dyDescent="0.15">
      <c r="B24" s="112">
        <f>男データ!C79</f>
        <v>0</v>
      </c>
      <c r="C24" s="112">
        <f>男データ!D79</f>
        <v>0</v>
      </c>
      <c r="D24" s="112">
        <f>男データ!E79</f>
        <v>0</v>
      </c>
      <c r="E24" s="112">
        <f>男データ!F79</f>
        <v>0</v>
      </c>
      <c r="F24" s="112">
        <f>男データ!G79</f>
        <v>0</v>
      </c>
    </row>
    <row r="25" spans="2:6" ht="43.5" customHeight="1" x14ac:dyDescent="0.15">
      <c r="B25" s="113"/>
      <c r="C25" s="113"/>
      <c r="D25" s="113"/>
      <c r="E25" s="113"/>
      <c r="F25" s="113"/>
    </row>
  </sheetData>
  <mergeCells count="5">
    <mergeCell ref="B3:F3"/>
    <mergeCell ref="B4:F4"/>
    <mergeCell ref="B5:F5"/>
    <mergeCell ref="B6:F6"/>
    <mergeCell ref="B7:F7"/>
  </mergeCells>
  <phoneticPr fontId="2"/>
  <conditionalFormatting sqref="B11:F25">
    <cfRule type="cellIs" dxfId="3" priority="1" stopIfTrue="1" operator="equal">
      <formula>0</formula>
    </cfRule>
    <cfRule type="expression" dxfId="2" priority="2" stopIfTrue="1">
      <formula>$B11&lt;&gt;$B12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B2:V80"/>
  <sheetViews>
    <sheetView tabSelected="1" zoomScale="85" workbookViewId="0">
      <selection activeCell="W30" sqref="W30"/>
    </sheetView>
  </sheetViews>
  <sheetFormatPr defaultColWidth="9" defaultRowHeight="13.5" x14ac:dyDescent="0.15"/>
  <cols>
    <col min="1" max="1" width="9" style="31"/>
    <col min="2" max="2" width="3.5" style="31" bestFit="1" customWidth="1"/>
    <col min="3" max="3" width="6.875" style="31" customWidth="1"/>
    <col min="4" max="4" width="9" style="31"/>
    <col min="5" max="5" width="12.625" style="31" bestFit="1" customWidth="1"/>
    <col min="6" max="6" width="11" style="31" bestFit="1" customWidth="1"/>
    <col min="7" max="18" width="9" style="31"/>
    <col min="19" max="22" width="0" style="31" hidden="1" customWidth="1"/>
    <col min="23" max="16384" width="9" style="31"/>
  </cols>
  <sheetData>
    <row r="2" spans="2:22" x14ac:dyDescent="0.15">
      <c r="B2" s="35" t="s">
        <v>33</v>
      </c>
      <c r="C2" s="36"/>
      <c r="D2" s="36"/>
      <c r="E2" s="36"/>
      <c r="F2" s="36"/>
      <c r="G2" s="37"/>
    </row>
    <row r="3" spans="2:22" x14ac:dyDescent="0.15">
      <c r="B3" s="38" t="s">
        <v>34</v>
      </c>
      <c r="C3" s="122"/>
      <c r="D3" s="31" t="s">
        <v>35</v>
      </c>
      <c r="G3" s="32"/>
    </row>
    <row r="4" spans="2:22" x14ac:dyDescent="0.15">
      <c r="B4" s="38" t="s">
        <v>34</v>
      </c>
      <c r="C4" s="31" t="s">
        <v>36</v>
      </c>
      <c r="G4" s="32"/>
      <c r="L4" s="96"/>
    </row>
    <row r="5" spans="2:22" x14ac:dyDescent="0.15">
      <c r="B5" s="39" t="s">
        <v>34</v>
      </c>
      <c r="C5" s="33" t="s">
        <v>37</v>
      </c>
      <c r="D5" s="33"/>
      <c r="E5" s="33"/>
      <c r="F5" s="33"/>
      <c r="G5" s="34"/>
    </row>
    <row r="7" spans="2:22" x14ac:dyDescent="0.15">
      <c r="C7" s="40" t="s">
        <v>38</v>
      </c>
      <c r="D7" s="31" t="s">
        <v>39</v>
      </c>
    </row>
    <row r="8" spans="2:22" x14ac:dyDescent="0.15">
      <c r="K8" s="31" t="s">
        <v>40</v>
      </c>
      <c r="M8" s="41">
        <f ca="1">DATEVALUE(YEAR(TODAY())&amp;"/12/01")</f>
        <v>45261</v>
      </c>
    </row>
    <row r="9" spans="2:22" x14ac:dyDescent="0.15">
      <c r="C9" s="42" t="s">
        <v>2</v>
      </c>
      <c r="D9" s="40"/>
      <c r="E9" s="42" t="s">
        <v>25</v>
      </c>
      <c r="G9" s="173" t="s">
        <v>41</v>
      </c>
      <c r="H9" s="173"/>
      <c r="I9" s="238"/>
      <c r="J9" s="238"/>
      <c r="K9" s="54" t="s">
        <v>42</v>
      </c>
      <c r="M9" s="43" t="s">
        <v>43</v>
      </c>
      <c r="S9" s="31" t="s">
        <v>44</v>
      </c>
      <c r="T9" s="31" t="s">
        <v>2</v>
      </c>
      <c r="U9" s="31" t="s">
        <v>45</v>
      </c>
      <c r="V9" s="31" t="s">
        <v>46</v>
      </c>
    </row>
    <row r="10" spans="2:22" x14ac:dyDescent="0.15">
      <c r="G10" s="173" t="s">
        <v>47</v>
      </c>
      <c r="H10" s="173"/>
      <c r="I10" s="239"/>
      <c r="J10" s="239"/>
      <c r="S10" s="31" t="s">
        <v>38</v>
      </c>
      <c r="T10" s="31" t="s">
        <v>48</v>
      </c>
      <c r="U10" s="31" t="s">
        <v>49</v>
      </c>
      <c r="V10" s="31" t="s">
        <v>50</v>
      </c>
    </row>
    <row r="11" spans="2:22" x14ac:dyDescent="0.15">
      <c r="G11" s="173" t="s">
        <v>51</v>
      </c>
      <c r="H11" s="173"/>
      <c r="I11" s="239"/>
      <c r="J11" s="239"/>
      <c r="T11" s="31" t="s">
        <v>52</v>
      </c>
      <c r="U11" s="31" t="s">
        <v>53</v>
      </c>
      <c r="V11" s="31" t="s">
        <v>54</v>
      </c>
    </row>
    <row r="12" spans="2:22" x14ac:dyDescent="0.15">
      <c r="G12" s="44"/>
      <c r="H12" s="44"/>
      <c r="I12" s="44"/>
      <c r="J12" s="44"/>
      <c r="T12" s="31" t="s">
        <v>55</v>
      </c>
    </row>
    <row r="13" spans="2:22" x14ac:dyDescent="0.15">
      <c r="C13" s="243" t="s">
        <v>56</v>
      </c>
      <c r="D13" s="243"/>
      <c r="T13" s="31" t="s">
        <v>57</v>
      </c>
    </row>
    <row r="14" spans="2:22" x14ac:dyDescent="0.15">
      <c r="C14" s="42"/>
      <c r="D14" s="240" t="s">
        <v>58</v>
      </c>
      <c r="E14" s="241"/>
      <c r="F14" s="241"/>
      <c r="G14" s="241"/>
      <c r="H14" s="241"/>
      <c r="I14" s="242"/>
      <c r="J14" s="173" t="s">
        <v>59</v>
      </c>
      <c r="K14" s="173"/>
      <c r="L14" s="173"/>
      <c r="M14" s="173"/>
      <c r="N14" s="173"/>
      <c r="O14" s="173" t="s">
        <v>14</v>
      </c>
      <c r="P14" s="173"/>
      <c r="Q14" s="173"/>
      <c r="T14" s="31" t="s">
        <v>60</v>
      </c>
    </row>
    <row r="15" spans="2:22" x14ac:dyDescent="0.15">
      <c r="C15" s="30" t="s">
        <v>61</v>
      </c>
      <c r="D15" s="42" t="s">
        <v>8</v>
      </c>
      <c r="E15" s="42" t="s">
        <v>46</v>
      </c>
      <c r="F15" s="42" t="s">
        <v>5</v>
      </c>
      <c r="G15" s="42" t="s">
        <v>12</v>
      </c>
      <c r="H15" s="97" t="s">
        <v>11</v>
      </c>
      <c r="I15" s="42" t="s">
        <v>5</v>
      </c>
      <c r="J15" s="42" t="s">
        <v>62</v>
      </c>
      <c r="K15" s="42" t="s">
        <v>63</v>
      </c>
      <c r="L15" s="42" t="s">
        <v>7</v>
      </c>
      <c r="M15" s="42" t="s">
        <v>9</v>
      </c>
      <c r="N15" s="42" t="s">
        <v>10</v>
      </c>
      <c r="O15" s="30" t="s">
        <v>64</v>
      </c>
      <c r="P15" s="30" t="s">
        <v>5</v>
      </c>
      <c r="Q15" s="30" t="s">
        <v>10</v>
      </c>
      <c r="T15" s="31" t="s">
        <v>65</v>
      </c>
    </row>
    <row r="16" spans="2:22" x14ac:dyDescent="0.15">
      <c r="C16" s="30">
        <v>1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T16" s="31" t="s">
        <v>66</v>
      </c>
    </row>
    <row r="17" spans="3:20" x14ac:dyDescent="0.15">
      <c r="C17" s="30">
        <v>2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T17" s="31" t="s">
        <v>67</v>
      </c>
    </row>
    <row r="18" spans="3:20" x14ac:dyDescent="0.15">
      <c r="C18" s="44"/>
      <c r="D18" s="251" t="s">
        <v>68</v>
      </c>
      <c r="E18" s="251"/>
      <c r="F18" s="251"/>
      <c r="G18" s="43" t="s">
        <v>69</v>
      </c>
      <c r="H18" s="47"/>
      <c r="I18" s="47"/>
      <c r="J18" s="47"/>
      <c r="K18" s="47"/>
      <c r="L18" s="47"/>
      <c r="M18" s="47"/>
    </row>
    <row r="20" spans="3:20" x14ac:dyDescent="0.15">
      <c r="C20" s="249" t="s">
        <v>8</v>
      </c>
      <c r="D20" s="249"/>
      <c r="E20" s="173" t="s">
        <v>70</v>
      </c>
      <c r="F20" s="173"/>
      <c r="G20" s="173"/>
      <c r="H20" s="173"/>
      <c r="I20" s="173"/>
      <c r="J20" s="173"/>
      <c r="K20" s="44"/>
      <c r="L20" s="44"/>
    </row>
    <row r="21" spans="3:20" x14ac:dyDescent="0.15">
      <c r="C21" s="250"/>
      <c r="D21" s="250"/>
      <c r="E21" s="30" t="s">
        <v>16</v>
      </c>
      <c r="F21" s="30" t="s">
        <v>5</v>
      </c>
      <c r="G21" s="30" t="s">
        <v>19</v>
      </c>
      <c r="H21" s="30" t="s">
        <v>20</v>
      </c>
      <c r="I21" s="30" t="s">
        <v>21</v>
      </c>
      <c r="J21" s="30" t="s">
        <v>22</v>
      </c>
    </row>
    <row r="22" spans="3:20" x14ac:dyDescent="0.15">
      <c r="C22" s="246" t="str">
        <f>IF(G16="","",G16)</f>
        <v/>
      </c>
      <c r="D22" s="30" t="s">
        <v>71</v>
      </c>
      <c r="E22" s="46"/>
      <c r="F22" s="46"/>
      <c r="G22" s="46"/>
      <c r="H22" s="48"/>
      <c r="I22" s="49" t="str">
        <f>IF(H22="","生年月日を入力",INT(DAYS360(H22,$M$8)/360))</f>
        <v>生年月日を入力</v>
      </c>
      <c r="J22" s="46"/>
    </row>
    <row r="23" spans="3:20" x14ac:dyDescent="0.15">
      <c r="C23" s="247"/>
      <c r="D23" s="30" t="s">
        <v>72</v>
      </c>
      <c r="E23" s="46"/>
      <c r="F23" s="46"/>
      <c r="G23" s="46"/>
      <c r="H23" s="48"/>
      <c r="I23" s="49" t="str">
        <f t="shared" ref="I23:I29" si="0">IF(H23="","生年月日を入力",INT(DAYS360(H23,$M$8)/360))</f>
        <v>生年月日を入力</v>
      </c>
      <c r="J23" s="46"/>
    </row>
    <row r="24" spans="3:20" x14ac:dyDescent="0.15">
      <c r="C24" s="247"/>
      <c r="D24" s="30" t="s">
        <v>73</v>
      </c>
      <c r="E24" s="46"/>
      <c r="F24" s="46"/>
      <c r="G24" s="46"/>
      <c r="H24" s="48"/>
      <c r="I24" s="49" t="str">
        <f t="shared" si="0"/>
        <v>生年月日を入力</v>
      </c>
      <c r="J24" s="46"/>
    </row>
    <row r="25" spans="3:20" x14ac:dyDescent="0.15">
      <c r="C25" s="247"/>
      <c r="D25" s="30" t="s">
        <v>74</v>
      </c>
      <c r="E25" s="46"/>
      <c r="F25" s="46"/>
      <c r="G25" s="46"/>
      <c r="H25" s="48"/>
      <c r="I25" s="49" t="str">
        <f t="shared" si="0"/>
        <v>生年月日を入力</v>
      </c>
      <c r="J25" s="46"/>
    </row>
    <row r="26" spans="3:20" x14ac:dyDescent="0.15">
      <c r="C26" s="247"/>
      <c r="D26" s="30" t="s">
        <v>75</v>
      </c>
      <c r="E26" s="46"/>
      <c r="F26" s="46"/>
      <c r="G26" s="46"/>
      <c r="H26" s="48"/>
      <c r="I26" s="49" t="str">
        <f t="shared" si="0"/>
        <v>生年月日を入力</v>
      </c>
      <c r="J26" s="46"/>
    </row>
    <row r="27" spans="3:20" x14ac:dyDescent="0.15">
      <c r="C27" s="247"/>
      <c r="D27" s="30" t="s">
        <v>76</v>
      </c>
      <c r="E27" s="46"/>
      <c r="F27" s="46"/>
      <c r="G27" s="46"/>
      <c r="H27" s="48"/>
      <c r="I27" s="49" t="str">
        <f t="shared" si="0"/>
        <v>生年月日を入力</v>
      </c>
      <c r="J27" s="46"/>
    </row>
    <row r="28" spans="3:20" x14ac:dyDescent="0.15">
      <c r="C28" s="247"/>
      <c r="D28" s="30" t="s">
        <v>77</v>
      </c>
      <c r="E28" s="46"/>
      <c r="F28" s="46"/>
      <c r="G28" s="46"/>
      <c r="H28" s="48"/>
      <c r="I28" s="49" t="str">
        <f t="shared" si="0"/>
        <v>生年月日を入力</v>
      </c>
      <c r="J28" s="46"/>
    </row>
    <row r="29" spans="3:20" x14ac:dyDescent="0.15">
      <c r="C29" s="248"/>
      <c r="D29" s="30" t="s">
        <v>78</v>
      </c>
      <c r="E29" s="46"/>
      <c r="F29" s="46"/>
      <c r="G29" s="46"/>
      <c r="H29" s="48"/>
      <c r="I29" s="49" t="str">
        <f t="shared" si="0"/>
        <v>生年月日を入力</v>
      </c>
      <c r="J29" s="46"/>
    </row>
    <row r="30" spans="3:20" x14ac:dyDescent="0.15">
      <c r="C30" s="2"/>
      <c r="D30" s="45"/>
      <c r="E30" s="50"/>
      <c r="F30" s="50"/>
      <c r="G30" s="50"/>
      <c r="H30" s="51"/>
      <c r="I30" s="52"/>
      <c r="J30" s="50"/>
    </row>
    <row r="31" spans="3:20" x14ac:dyDescent="0.15">
      <c r="C31" s="249" t="s">
        <v>8</v>
      </c>
      <c r="D31" s="249"/>
      <c r="E31" s="173" t="s">
        <v>70</v>
      </c>
      <c r="F31" s="173"/>
      <c r="G31" s="173"/>
      <c r="H31" s="173"/>
      <c r="I31" s="173"/>
      <c r="J31" s="173"/>
      <c r="M31" s="53"/>
    </row>
    <row r="32" spans="3:20" x14ac:dyDescent="0.15">
      <c r="C32" s="250"/>
      <c r="D32" s="250"/>
      <c r="E32" s="30" t="s">
        <v>16</v>
      </c>
      <c r="F32" s="30" t="s">
        <v>5</v>
      </c>
      <c r="G32" s="30" t="s">
        <v>19</v>
      </c>
      <c r="H32" s="30" t="s">
        <v>20</v>
      </c>
      <c r="I32" s="30" t="s">
        <v>21</v>
      </c>
      <c r="J32" s="30" t="s">
        <v>22</v>
      </c>
    </row>
    <row r="33" spans="3:11" x14ac:dyDescent="0.15">
      <c r="C33" s="246" t="str">
        <f>IF(G17="","",G17)</f>
        <v/>
      </c>
      <c r="D33" s="30" t="s">
        <v>71</v>
      </c>
      <c r="E33" s="46"/>
      <c r="F33" s="46"/>
      <c r="G33" s="46"/>
      <c r="H33" s="48"/>
      <c r="I33" s="49" t="str">
        <f>IF(H33="","生年月日を入力",INT(DAYS360(H33,$M$8)/360))</f>
        <v>生年月日を入力</v>
      </c>
      <c r="J33" s="46"/>
    </row>
    <row r="34" spans="3:11" x14ac:dyDescent="0.15">
      <c r="C34" s="247"/>
      <c r="D34" s="30" t="s">
        <v>72</v>
      </c>
      <c r="E34" s="46"/>
      <c r="F34" s="46"/>
      <c r="G34" s="46"/>
      <c r="H34" s="48"/>
      <c r="I34" s="49" t="str">
        <f t="shared" ref="I34:I40" si="1">IF(H34="","生年月日を入力",INT(DAYS360(H34,$M$8)/360))</f>
        <v>生年月日を入力</v>
      </c>
      <c r="J34" s="46"/>
    </row>
    <row r="35" spans="3:11" x14ac:dyDescent="0.15">
      <c r="C35" s="247"/>
      <c r="D35" s="30" t="s">
        <v>73</v>
      </c>
      <c r="E35" s="46"/>
      <c r="F35" s="46"/>
      <c r="G35" s="46"/>
      <c r="H35" s="48"/>
      <c r="I35" s="49" t="str">
        <f t="shared" si="1"/>
        <v>生年月日を入力</v>
      </c>
      <c r="J35" s="46"/>
    </row>
    <row r="36" spans="3:11" x14ac:dyDescent="0.15">
      <c r="C36" s="247"/>
      <c r="D36" s="30" t="s">
        <v>74</v>
      </c>
      <c r="E36" s="46"/>
      <c r="F36" s="46"/>
      <c r="G36" s="46"/>
      <c r="H36" s="48"/>
      <c r="I36" s="49" t="str">
        <f t="shared" si="1"/>
        <v>生年月日を入力</v>
      </c>
      <c r="J36" s="46"/>
    </row>
    <row r="37" spans="3:11" x14ac:dyDescent="0.15">
      <c r="C37" s="247"/>
      <c r="D37" s="30" t="s">
        <v>75</v>
      </c>
      <c r="E37" s="46"/>
      <c r="F37" s="46"/>
      <c r="G37" s="46"/>
      <c r="H37" s="48"/>
      <c r="I37" s="49" t="str">
        <f t="shared" si="1"/>
        <v>生年月日を入力</v>
      </c>
      <c r="J37" s="46"/>
    </row>
    <row r="38" spans="3:11" x14ac:dyDescent="0.15">
      <c r="C38" s="247"/>
      <c r="D38" s="30" t="s">
        <v>76</v>
      </c>
      <c r="E38" s="46"/>
      <c r="F38" s="46"/>
      <c r="G38" s="46"/>
      <c r="H38" s="48"/>
      <c r="I38" s="49" t="str">
        <f t="shared" si="1"/>
        <v>生年月日を入力</v>
      </c>
      <c r="J38" s="46"/>
    </row>
    <row r="39" spans="3:11" x14ac:dyDescent="0.15">
      <c r="C39" s="247"/>
      <c r="D39" s="30" t="s">
        <v>77</v>
      </c>
      <c r="E39" s="46"/>
      <c r="F39" s="46"/>
      <c r="G39" s="46"/>
      <c r="H39" s="48"/>
      <c r="I39" s="49" t="str">
        <f t="shared" si="1"/>
        <v>生年月日を入力</v>
      </c>
      <c r="J39" s="46"/>
    </row>
    <row r="40" spans="3:11" x14ac:dyDescent="0.15">
      <c r="C40" s="248"/>
      <c r="D40" s="30" t="s">
        <v>78</v>
      </c>
      <c r="E40" s="46"/>
      <c r="F40" s="46"/>
      <c r="G40" s="46"/>
      <c r="H40" s="48"/>
      <c r="I40" s="49" t="str">
        <f t="shared" si="1"/>
        <v>生年月日を入力</v>
      </c>
      <c r="J40" s="46"/>
    </row>
    <row r="42" spans="3:11" x14ac:dyDescent="0.15">
      <c r="C42" s="31" t="s">
        <v>79</v>
      </c>
    </row>
    <row r="44" spans="3:11" x14ac:dyDescent="0.15">
      <c r="C44" s="173" t="s">
        <v>80</v>
      </c>
      <c r="D44" s="173"/>
      <c r="E44" s="173" t="s">
        <v>16</v>
      </c>
      <c r="F44" s="173" t="s">
        <v>5</v>
      </c>
      <c r="G44" s="173" t="s">
        <v>19</v>
      </c>
      <c r="H44" s="173" t="s">
        <v>20</v>
      </c>
      <c r="I44" s="173" t="s">
        <v>21</v>
      </c>
      <c r="J44" s="35" t="s">
        <v>5</v>
      </c>
      <c r="K44" s="37"/>
    </row>
    <row r="45" spans="3:11" x14ac:dyDescent="0.15">
      <c r="C45" s="173"/>
      <c r="D45" s="173"/>
      <c r="E45" s="173"/>
      <c r="F45" s="173"/>
      <c r="G45" s="173"/>
      <c r="H45" s="173"/>
      <c r="I45" s="173"/>
      <c r="J45" s="58" t="s">
        <v>81</v>
      </c>
      <c r="K45" s="58"/>
    </row>
    <row r="46" spans="3:11" ht="24.75" customHeight="1" x14ac:dyDescent="0.15">
      <c r="C46" s="150">
        <v>1</v>
      </c>
      <c r="D46" s="67"/>
      <c r="E46" s="65"/>
      <c r="F46" s="60"/>
      <c r="G46" s="68"/>
      <c r="H46" s="70"/>
      <c r="I46" s="71" t="str">
        <f t="shared" ref="I46:I61" si="2">IF(H46="","生年月日を入力",INT(DAYS360(H46,$M$8)/360))</f>
        <v>生年月日を入力</v>
      </c>
      <c r="J46" s="244"/>
      <c r="K46" s="245"/>
    </row>
    <row r="47" spans="3:11" ht="24.75" customHeight="1" x14ac:dyDescent="0.15">
      <c r="C47" s="173"/>
      <c r="D47" s="64"/>
      <c r="E47" s="66"/>
      <c r="F47" s="61"/>
      <c r="G47" s="69"/>
      <c r="H47" s="74"/>
      <c r="I47" s="72" t="str">
        <f t="shared" si="2"/>
        <v>生年月日を入力</v>
      </c>
      <c r="J47" s="93"/>
      <c r="K47" s="94"/>
    </row>
    <row r="48" spans="3:11" ht="24.75" customHeight="1" x14ac:dyDescent="0.15">
      <c r="C48" s="150">
        <v>2</v>
      </c>
      <c r="D48" s="67"/>
      <c r="E48" s="65"/>
      <c r="F48" s="60"/>
      <c r="G48" s="68"/>
      <c r="H48" s="70"/>
      <c r="I48" s="71" t="str">
        <f t="shared" si="2"/>
        <v>生年月日を入力</v>
      </c>
      <c r="J48" s="244"/>
      <c r="K48" s="245"/>
    </row>
    <row r="49" spans="3:11" ht="24.75" customHeight="1" x14ac:dyDescent="0.15">
      <c r="C49" s="173"/>
      <c r="D49" s="64"/>
      <c r="E49" s="66"/>
      <c r="F49" s="61"/>
      <c r="G49" s="69"/>
      <c r="H49" s="74"/>
      <c r="I49" s="72" t="str">
        <f t="shared" si="2"/>
        <v>生年月日を入力</v>
      </c>
      <c r="J49" s="93"/>
      <c r="K49" s="94"/>
    </row>
    <row r="50" spans="3:11" ht="24.75" customHeight="1" x14ac:dyDescent="0.15">
      <c r="C50" s="150">
        <v>3</v>
      </c>
      <c r="D50" s="67"/>
      <c r="E50" s="65"/>
      <c r="F50" s="60"/>
      <c r="G50" s="68"/>
      <c r="H50" s="70"/>
      <c r="I50" s="71" t="str">
        <f t="shared" si="2"/>
        <v>生年月日を入力</v>
      </c>
      <c r="J50" s="244"/>
      <c r="K50" s="245"/>
    </row>
    <row r="51" spans="3:11" ht="24.75" customHeight="1" x14ac:dyDescent="0.15">
      <c r="C51" s="173"/>
      <c r="D51" s="64"/>
      <c r="E51" s="66"/>
      <c r="F51" s="61"/>
      <c r="G51" s="69"/>
      <c r="H51" s="74"/>
      <c r="I51" s="72" t="str">
        <f t="shared" si="2"/>
        <v>生年月日を入力</v>
      </c>
      <c r="J51" s="93"/>
      <c r="K51" s="94"/>
    </row>
    <row r="52" spans="3:11" ht="24.75" customHeight="1" x14ac:dyDescent="0.15">
      <c r="C52" s="150">
        <v>4</v>
      </c>
      <c r="D52" s="67"/>
      <c r="E52" s="65"/>
      <c r="F52" s="60"/>
      <c r="G52" s="68"/>
      <c r="H52" s="70"/>
      <c r="I52" s="71" t="str">
        <f t="shared" si="2"/>
        <v>生年月日を入力</v>
      </c>
      <c r="J52" s="244"/>
      <c r="K52" s="245"/>
    </row>
    <row r="53" spans="3:11" ht="24.75" customHeight="1" x14ac:dyDescent="0.15">
      <c r="C53" s="173"/>
      <c r="D53" s="64"/>
      <c r="E53" s="66"/>
      <c r="F53" s="61"/>
      <c r="G53" s="69"/>
      <c r="H53" s="74"/>
      <c r="I53" s="72" t="str">
        <f t="shared" si="2"/>
        <v>生年月日を入力</v>
      </c>
      <c r="J53" s="93"/>
      <c r="K53" s="94"/>
    </row>
    <row r="54" spans="3:11" ht="24.75" customHeight="1" x14ac:dyDescent="0.15">
      <c r="C54" s="150">
        <v>5</v>
      </c>
      <c r="D54" s="67"/>
      <c r="E54" s="65"/>
      <c r="F54" s="60"/>
      <c r="G54" s="68"/>
      <c r="H54" s="70"/>
      <c r="I54" s="71" t="str">
        <f t="shared" si="2"/>
        <v>生年月日を入力</v>
      </c>
      <c r="J54" s="244"/>
      <c r="K54" s="245"/>
    </row>
    <row r="55" spans="3:11" ht="24.75" customHeight="1" x14ac:dyDescent="0.15">
      <c r="C55" s="173"/>
      <c r="D55" s="64"/>
      <c r="E55" s="66"/>
      <c r="F55" s="61"/>
      <c r="G55" s="69"/>
      <c r="H55" s="74"/>
      <c r="I55" s="72" t="str">
        <f t="shared" si="2"/>
        <v>生年月日を入力</v>
      </c>
      <c r="J55" s="93"/>
      <c r="K55" s="94"/>
    </row>
    <row r="56" spans="3:11" ht="24.75" customHeight="1" x14ac:dyDescent="0.15">
      <c r="C56" s="150">
        <v>6</v>
      </c>
      <c r="D56" s="67"/>
      <c r="E56" s="65"/>
      <c r="F56" s="60"/>
      <c r="G56" s="68"/>
      <c r="H56" s="70"/>
      <c r="I56" s="71" t="str">
        <f t="shared" si="2"/>
        <v>生年月日を入力</v>
      </c>
      <c r="J56" s="244"/>
      <c r="K56" s="245"/>
    </row>
    <row r="57" spans="3:11" ht="24.75" customHeight="1" x14ac:dyDescent="0.15">
      <c r="C57" s="173"/>
      <c r="D57" s="64"/>
      <c r="E57" s="66"/>
      <c r="F57" s="61"/>
      <c r="G57" s="69"/>
      <c r="H57" s="74"/>
      <c r="I57" s="72" t="str">
        <f t="shared" si="2"/>
        <v>生年月日を入力</v>
      </c>
      <c r="J57" s="93"/>
      <c r="K57" s="94"/>
    </row>
    <row r="58" spans="3:11" ht="24.75" customHeight="1" x14ac:dyDescent="0.15">
      <c r="C58" s="150">
        <v>7</v>
      </c>
      <c r="D58" s="67"/>
      <c r="E58" s="65"/>
      <c r="F58" s="60"/>
      <c r="G58" s="68"/>
      <c r="H58" s="70"/>
      <c r="I58" s="71" t="str">
        <f t="shared" si="2"/>
        <v>生年月日を入力</v>
      </c>
      <c r="J58" s="244"/>
      <c r="K58" s="245"/>
    </row>
    <row r="59" spans="3:11" ht="24.75" customHeight="1" x14ac:dyDescent="0.15">
      <c r="C59" s="173"/>
      <c r="D59" s="64"/>
      <c r="E59" s="66"/>
      <c r="F59" s="61"/>
      <c r="G59" s="69"/>
      <c r="H59" s="74"/>
      <c r="I59" s="72" t="str">
        <f t="shared" si="2"/>
        <v>生年月日を入力</v>
      </c>
      <c r="J59" s="93"/>
      <c r="K59" s="94"/>
    </row>
    <row r="60" spans="3:11" ht="24.75" customHeight="1" x14ac:dyDescent="0.15">
      <c r="C60" s="150">
        <v>8</v>
      </c>
      <c r="D60" s="67"/>
      <c r="E60" s="65"/>
      <c r="F60" s="60"/>
      <c r="G60" s="68"/>
      <c r="H60" s="70"/>
      <c r="I60" s="71" t="str">
        <f t="shared" si="2"/>
        <v>生年月日を入力</v>
      </c>
      <c r="J60" s="244"/>
      <c r="K60" s="245"/>
    </row>
    <row r="61" spans="3:11" ht="24.75" customHeight="1" x14ac:dyDescent="0.15">
      <c r="C61" s="173"/>
      <c r="D61" s="62"/>
      <c r="E61" s="63"/>
      <c r="F61" s="59"/>
      <c r="G61" s="73"/>
      <c r="H61" s="87"/>
      <c r="I61" s="75" t="str">
        <f t="shared" si="2"/>
        <v>生年月日を入力</v>
      </c>
      <c r="J61" s="93"/>
      <c r="K61" s="94"/>
    </row>
    <row r="64" spans="3:11" x14ac:dyDescent="0.15">
      <c r="C64" s="31" t="s">
        <v>82</v>
      </c>
    </row>
    <row r="65" spans="2:7" ht="28.5" customHeight="1" x14ac:dyDescent="0.15">
      <c r="C65" s="102" t="s">
        <v>8</v>
      </c>
      <c r="D65" s="103" t="s">
        <v>30</v>
      </c>
      <c r="E65" s="103" t="s">
        <v>5</v>
      </c>
      <c r="F65" s="103" t="s">
        <v>31</v>
      </c>
      <c r="G65" s="103" t="s">
        <v>32</v>
      </c>
    </row>
    <row r="66" spans="2:7" ht="22.5" customHeight="1" x14ac:dyDescent="0.15">
      <c r="B66" s="104">
        <v>1</v>
      </c>
      <c r="C66" s="46"/>
      <c r="D66" s="46"/>
      <c r="E66" s="46"/>
      <c r="F66" s="46"/>
      <c r="G66" s="46"/>
    </row>
    <row r="67" spans="2:7" ht="22.5" customHeight="1" x14ac:dyDescent="0.15">
      <c r="B67" s="104">
        <v>2</v>
      </c>
      <c r="C67" s="46"/>
      <c r="D67" s="46"/>
      <c r="E67" s="46"/>
      <c r="F67" s="46"/>
      <c r="G67" s="46"/>
    </row>
    <row r="68" spans="2:7" ht="22.5" customHeight="1" x14ac:dyDescent="0.15">
      <c r="B68" s="104">
        <v>3</v>
      </c>
      <c r="C68" s="46"/>
      <c r="D68" s="46"/>
      <c r="E68" s="46"/>
      <c r="F68" s="46"/>
      <c r="G68" s="46"/>
    </row>
    <row r="69" spans="2:7" ht="22.5" customHeight="1" x14ac:dyDescent="0.15">
      <c r="B69" s="104">
        <v>4</v>
      </c>
      <c r="C69" s="46"/>
      <c r="D69" s="46"/>
      <c r="E69" s="46"/>
      <c r="F69" s="46"/>
      <c r="G69" s="46"/>
    </row>
    <row r="70" spans="2:7" ht="22.5" customHeight="1" x14ac:dyDescent="0.15">
      <c r="B70" s="104">
        <v>5</v>
      </c>
      <c r="C70" s="46"/>
      <c r="D70" s="46"/>
      <c r="E70" s="46"/>
      <c r="F70" s="46"/>
      <c r="G70" s="46"/>
    </row>
    <row r="71" spans="2:7" ht="22.5" customHeight="1" x14ac:dyDescent="0.15">
      <c r="B71" s="104">
        <v>6</v>
      </c>
      <c r="C71" s="46"/>
      <c r="D71" s="46"/>
      <c r="E71" s="46"/>
      <c r="F71" s="46"/>
      <c r="G71" s="46"/>
    </row>
    <row r="72" spans="2:7" ht="22.5" customHeight="1" x14ac:dyDescent="0.15">
      <c r="B72" s="104">
        <v>7</v>
      </c>
      <c r="C72" s="46"/>
      <c r="D72" s="46"/>
      <c r="E72" s="46"/>
      <c r="F72" s="46"/>
      <c r="G72" s="46"/>
    </row>
    <row r="73" spans="2:7" ht="22.5" customHeight="1" x14ac:dyDescent="0.15">
      <c r="B73" s="104">
        <v>8</v>
      </c>
      <c r="C73" s="46"/>
      <c r="D73" s="46"/>
      <c r="E73" s="46"/>
      <c r="F73" s="46"/>
      <c r="G73" s="46"/>
    </row>
    <row r="74" spans="2:7" ht="22.5" customHeight="1" x14ac:dyDescent="0.15">
      <c r="B74" s="104">
        <v>9</v>
      </c>
      <c r="C74" s="46"/>
      <c r="D74" s="46"/>
      <c r="E74" s="46"/>
      <c r="F74" s="46"/>
      <c r="G74" s="46"/>
    </row>
    <row r="75" spans="2:7" ht="22.5" customHeight="1" x14ac:dyDescent="0.15">
      <c r="B75" s="104">
        <v>10</v>
      </c>
      <c r="C75" s="46"/>
      <c r="D75" s="46"/>
      <c r="E75" s="46"/>
      <c r="F75" s="46"/>
      <c r="G75" s="46"/>
    </row>
    <row r="76" spans="2:7" ht="22.5" customHeight="1" x14ac:dyDescent="0.15">
      <c r="B76" s="104">
        <v>11</v>
      </c>
      <c r="C76" s="46"/>
      <c r="D76" s="46"/>
      <c r="E76" s="46"/>
      <c r="F76" s="46"/>
      <c r="G76" s="46"/>
    </row>
    <row r="77" spans="2:7" ht="22.5" customHeight="1" x14ac:dyDescent="0.15">
      <c r="B77" s="104">
        <v>12</v>
      </c>
      <c r="C77" s="46"/>
      <c r="D77" s="46"/>
      <c r="E77" s="46"/>
      <c r="F77" s="46"/>
      <c r="G77" s="46"/>
    </row>
    <row r="78" spans="2:7" ht="22.5" customHeight="1" x14ac:dyDescent="0.15">
      <c r="B78" s="104">
        <v>13</v>
      </c>
      <c r="C78" s="46"/>
      <c r="D78" s="46"/>
      <c r="E78" s="46"/>
      <c r="F78" s="46"/>
      <c r="G78" s="46"/>
    </row>
    <row r="79" spans="2:7" ht="22.5" customHeight="1" x14ac:dyDescent="0.15">
      <c r="B79" s="104">
        <v>14</v>
      </c>
      <c r="C79" s="46"/>
      <c r="D79" s="46"/>
      <c r="E79" s="46"/>
      <c r="F79" s="46"/>
      <c r="G79" s="46"/>
    </row>
    <row r="80" spans="2:7" ht="22.5" customHeight="1" x14ac:dyDescent="0.15">
      <c r="B80" s="104">
        <v>15</v>
      </c>
      <c r="C80" s="46"/>
      <c r="D80" s="46"/>
      <c r="E80" s="46"/>
      <c r="F80" s="46"/>
      <c r="G80" s="46"/>
    </row>
  </sheetData>
  <mergeCells count="42">
    <mergeCell ref="J60:K60"/>
    <mergeCell ref="C60:C61"/>
    <mergeCell ref="C58:C59"/>
    <mergeCell ref="C56:C57"/>
    <mergeCell ref="C54:C55"/>
    <mergeCell ref="J58:K58"/>
    <mergeCell ref="J56:K56"/>
    <mergeCell ref="J54:K54"/>
    <mergeCell ref="O14:Q14"/>
    <mergeCell ref="C31:C32"/>
    <mergeCell ref="C50:C51"/>
    <mergeCell ref="C44:C45"/>
    <mergeCell ref="E44:E45"/>
    <mergeCell ref="F44:F45"/>
    <mergeCell ref="D44:D45"/>
    <mergeCell ref="C22:C29"/>
    <mergeCell ref="C20:C21"/>
    <mergeCell ref="D18:F18"/>
    <mergeCell ref="D20:D21"/>
    <mergeCell ref="D31:D32"/>
    <mergeCell ref="H44:H45"/>
    <mergeCell ref="I44:I45"/>
    <mergeCell ref="C52:C53"/>
    <mergeCell ref="J50:K50"/>
    <mergeCell ref="J52:K52"/>
    <mergeCell ref="E20:J20"/>
    <mergeCell ref="J46:K46"/>
    <mergeCell ref="J48:K48"/>
    <mergeCell ref="C48:C49"/>
    <mergeCell ref="G44:G45"/>
    <mergeCell ref="C46:C47"/>
    <mergeCell ref="E31:J31"/>
    <mergeCell ref="C33:C40"/>
    <mergeCell ref="G9:H9"/>
    <mergeCell ref="G10:H10"/>
    <mergeCell ref="I9:J9"/>
    <mergeCell ref="I10:J10"/>
    <mergeCell ref="J14:N14"/>
    <mergeCell ref="G11:H11"/>
    <mergeCell ref="D14:I14"/>
    <mergeCell ref="I11:J11"/>
    <mergeCell ref="C13:D13"/>
  </mergeCells>
  <phoneticPr fontId="2"/>
  <dataValidations count="3">
    <dataValidation type="list" allowBlank="1" showInputMessage="1" showErrorMessage="1" sqref="C7" xr:uid="{00000000-0002-0000-0200-000000000000}">
      <formula1>$S$10:$S$10</formula1>
    </dataValidation>
    <dataValidation type="list" allowBlank="1" showInputMessage="1" showErrorMessage="1" sqref="D9" xr:uid="{00000000-0002-0000-0200-000001000000}">
      <formula1>$T$10:$T$17</formula1>
    </dataValidation>
    <dataValidation type="list" allowBlank="1" showInputMessage="1" showErrorMessage="1" sqref="E16:E17" xr:uid="{00000000-0002-0000-0200-000002000000}">
      <formula1>$V$10:$V$11</formula1>
    </dataValidation>
  </dataValidations>
  <pageMargins left="0.78740157480314965" right="0.78740157480314965" top="0.98425196850393704" bottom="0.98425196850393704" header="0.51181102362204722" footer="0.51181102362204722"/>
  <pageSetup paperSize="9" scale="74" orientation="portrait" horizontalDpi="300" verticalDpi="300" r:id="rId1"/>
  <headerFooter alignWithMargins="0"/>
  <ignoredErrors>
    <ignoredError sqref="D22:D29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3:R67"/>
  <sheetViews>
    <sheetView zoomScale="85" zoomScaleNormal="100" workbookViewId="0">
      <selection activeCell="A43" sqref="A43"/>
    </sheetView>
  </sheetViews>
  <sheetFormatPr defaultRowHeight="13.5" x14ac:dyDescent="0.15"/>
  <cols>
    <col min="2" max="2" width="4.5" customWidth="1"/>
    <col min="3" max="3" width="3.5" customWidth="1"/>
    <col min="4" max="4" width="3.125" customWidth="1"/>
    <col min="5" max="5" width="3.5" customWidth="1"/>
    <col min="6" max="6" width="11" bestFit="1" customWidth="1"/>
    <col min="7" max="7" width="11" customWidth="1"/>
    <col min="8" max="8" width="2.5" bestFit="1" customWidth="1"/>
    <col min="9" max="9" width="14.375" customWidth="1"/>
    <col min="10" max="10" width="3" customWidth="1"/>
    <col min="11" max="11" width="2.5" bestFit="1" customWidth="1"/>
    <col min="12" max="12" width="7.125" bestFit="1" customWidth="1"/>
    <col min="13" max="13" width="13.375" customWidth="1"/>
    <col min="14" max="14" width="7.125" customWidth="1"/>
    <col min="15" max="15" width="7.5" customWidth="1"/>
    <col min="16" max="16" width="4.625" bestFit="1" customWidth="1"/>
    <col min="17" max="17" width="13.875" bestFit="1" customWidth="1"/>
  </cols>
  <sheetData>
    <row r="3" spans="2:18" ht="18.75" x14ac:dyDescent="0.2">
      <c r="B3" s="127" t="str">
        <f ca="1">"令和"&amp;DBCS(YEAR(男データ!M8)-2018)&amp;"年度"</f>
        <v>令和５年度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</row>
    <row r="4" spans="2:18" ht="18.75" x14ac:dyDescent="0.2">
      <c r="B4" s="127" t="str">
        <f ca="1">"第"&amp;DBCS(YEAR(男データ!M8)-1970)&amp;"回九州高校新人ソフトテニス競技大会"</f>
        <v>第５３回九州高校新人ソフトテニス競技大会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</row>
    <row r="5" spans="2:18" ht="18.75" x14ac:dyDescent="0.2">
      <c r="B5" s="127" t="str">
        <f ca="1">"第"&amp;DBCS(YEAR(男データ!M8)-1974)&amp;"回全日本高等学校選抜ソフトテニス競技大会九州地区予選会"</f>
        <v>第４９回全日本高等学校選抜ソフトテニス競技大会九州地区予選会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</row>
    <row r="6" spans="2:18" ht="18.75" x14ac:dyDescent="0.2">
      <c r="B6" s="127" t="s">
        <v>0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</row>
    <row r="7" spans="2:18" ht="14.25" thickBot="1" x14ac:dyDescent="0.2">
      <c r="B7" s="139" t="s">
        <v>1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</row>
    <row r="8" spans="2:18" ht="31.5" customHeight="1" thickBot="1" x14ac:dyDescent="0.2">
      <c r="B8" s="140" t="str">
        <f>女データ!C7</f>
        <v>女子</v>
      </c>
      <c r="C8" s="141"/>
      <c r="D8" s="14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 t="s">
        <v>2</v>
      </c>
      <c r="Q8" s="14" t="str">
        <f>IF(女データ!D9="","",女データ!D9)&amp;"県"</f>
        <v>県</v>
      </c>
    </row>
    <row r="9" spans="2:18" ht="14.25" thickBot="1" x14ac:dyDescent="0.2"/>
    <row r="10" spans="2:18" x14ac:dyDescent="0.15">
      <c r="B10" s="233" t="s">
        <v>3</v>
      </c>
      <c r="C10" s="213" t="s">
        <v>4</v>
      </c>
      <c r="D10" s="149" t="s">
        <v>5</v>
      </c>
      <c r="E10" s="149"/>
      <c r="F10" s="143">
        <f>女データ!F16</f>
        <v>0</v>
      </c>
      <c r="G10" s="144"/>
      <c r="H10" s="144"/>
      <c r="I10" s="145" t="str">
        <f>IF(I11="高等学校","こうとうがっこう",IF(I11="高等専門学校","こうとうせんもんがっこう",""))</f>
        <v/>
      </c>
      <c r="J10" s="145"/>
      <c r="K10" s="146"/>
      <c r="L10" s="147" t="s">
        <v>6</v>
      </c>
      <c r="M10" s="225" t="str">
        <f>"〒"&amp;女データ!J16</f>
        <v>〒</v>
      </c>
      <c r="N10" s="226"/>
      <c r="O10" s="227"/>
      <c r="P10" s="98" t="s">
        <v>7</v>
      </c>
      <c r="Q10" s="99">
        <f>女データ!L16</f>
        <v>0</v>
      </c>
      <c r="R10" s="1"/>
    </row>
    <row r="11" spans="2:18" ht="13.5" customHeight="1" x14ac:dyDescent="0.15">
      <c r="B11" s="234"/>
      <c r="C11" s="214"/>
      <c r="D11" s="174" t="s">
        <v>8</v>
      </c>
      <c r="E11" s="216"/>
      <c r="F11" s="265">
        <f>女データ!D16</f>
        <v>0</v>
      </c>
      <c r="G11" s="266"/>
      <c r="H11" s="266"/>
      <c r="I11" s="158">
        <f>女データ!E16</f>
        <v>0</v>
      </c>
      <c r="J11" s="159"/>
      <c r="K11" s="159"/>
      <c r="L11" s="148"/>
      <c r="M11" s="278">
        <f>女データ!K16</f>
        <v>0</v>
      </c>
      <c r="N11" s="279"/>
      <c r="O11" s="280"/>
      <c r="P11" s="100" t="s">
        <v>9</v>
      </c>
      <c r="Q11" s="101">
        <f>女データ!M16</f>
        <v>0</v>
      </c>
    </row>
    <row r="12" spans="2:18" ht="13.5" customHeight="1" x14ac:dyDescent="0.15">
      <c r="B12" s="234"/>
      <c r="C12" s="214"/>
      <c r="D12" s="174"/>
      <c r="E12" s="216"/>
      <c r="F12" s="267"/>
      <c r="G12" s="268"/>
      <c r="H12" s="268"/>
      <c r="I12" s="160"/>
      <c r="J12" s="161"/>
      <c r="K12" s="161"/>
      <c r="L12" s="8" t="s">
        <v>5</v>
      </c>
      <c r="M12" s="230">
        <f>女データ!I16</f>
        <v>0</v>
      </c>
      <c r="N12" s="260"/>
      <c r="O12" s="261"/>
      <c r="P12" s="224" t="s">
        <v>10</v>
      </c>
      <c r="Q12" s="195">
        <f>女データ!N16</f>
        <v>0</v>
      </c>
    </row>
    <row r="13" spans="2:18" ht="13.5" customHeight="1" x14ac:dyDescent="0.15">
      <c r="B13" s="234"/>
      <c r="C13" s="214"/>
      <c r="D13" s="174"/>
      <c r="E13" s="216"/>
      <c r="F13" s="269"/>
      <c r="G13" s="270"/>
      <c r="H13" s="270"/>
      <c r="I13" s="160"/>
      <c r="J13" s="161"/>
      <c r="K13" s="161"/>
      <c r="L13" s="97" t="s">
        <v>11</v>
      </c>
      <c r="M13" s="262">
        <f>女データ!H16</f>
        <v>0</v>
      </c>
      <c r="N13" s="263"/>
      <c r="O13" s="264"/>
      <c r="P13" s="224"/>
      <c r="Q13" s="195"/>
    </row>
    <row r="14" spans="2:18" ht="13.5" customHeight="1" x14ac:dyDescent="0.15">
      <c r="B14" s="234"/>
      <c r="C14" s="214"/>
      <c r="D14" s="174"/>
      <c r="E14" s="216"/>
      <c r="F14" s="4" t="s">
        <v>12</v>
      </c>
      <c r="G14" s="128">
        <f>女データ!G16</f>
        <v>0</v>
      </c>
      <c r="H14" s="129"/>
      <c r="I14" s="129"/>
      <c r="J14" s="129"/>
      <c r="K14" s="130"/>
      <c r="L14" s="8" t="s">
        <v>5</v>
      </c>
      <c r="M14" s="230">
        <f>女データ!P16</f>
        <v>0</v>
      </c>
      <c r="N14" s="231"/>
      <c r="O14" s="232"/>
      <c r="P14" s="224" t="s">
        <v>10</v>
      </c>
      <c r="Q14" s="195">
        <f>女データ!Q16</f>
        <v>0</v>
      </c>
      <c r="R14" s="1"/>
    </row>
    <row r="15" spans="2:18" ht="13.5" customHeight="1" x14ac:dyDescent="0.15">
      <c r="B15" s="234"/>
      <c r="C15" s="214"/>
      <c r="D15" s="217"/>
      <c r="E15" s="199"/>
      <c r="F15" s="5" t="s">
        <v>13</v>
      </c>
      <c r="G15" s="131"/>
      <c r="H15" s="132"/>
      <c r="I15" s="132"/>
      <c r="J15" s="132"/>
      <c r="K15" s="133"/>
      <c r="L15" s="5" t="s">
        <v>14</v>
      </c>
      <c r="M15" s="262">
        <f>女データ!O16</f>
        <v>0</v>
      </c>
      <c r="N15" s="274"/>
      <c r="O15" s="275"/>
      <c r="P15" s="224"/>
      <c r="Q15" s="196"/>
    </row>
    <row r="16" spans="2:18" ht="15" x14ac:dyDescent="0.15">
      <c r="B16" s="234"/>
      <c r="C16" s="214"/>
      <c r="D16" s="150" t="s">
        <v>15</v>
      </c>
      <c r="E16" s="150"/>
      <c r="F16" s="151" t="s">
        <v>16</v>
      </c>
      <c r="G16" s="152"/>
      <c r="H16" s="7" t="s">
        <v>17</v>
      </c>
      <c r="I16" s="138" t="s">
        <v>5</v>
      </c>
      <c r="J16" s="138"/>
      <c r="K16" s="6" t="s">
        <v>18</v>
      </c>
      <c r="L16" s="3" t="s">
        <v>19</v>
      </c>
      <c r="M16" s="3" t="s">
        <v>20</v>
      </c>
      <c r="N16" s="3" t="s">
        <v>21</v>
      </c>
      <c r="O16" s="150" t="s">
        <v>22</v>
      </c>
      <c r="P16" s="150"/>
      <c r="Q16" s="223"/>
    </row>
    <row r="17" spans="2:17" ht="18.75" customHeight="1" x14ac:dyDescent="0.15">
      <c r="B17" s="234"/>
      <c r="C17" s="214"/>
      <c r="D17" s="123">
        <v>1</v>
      </c>
      <c r="E17" s="124"/>
      <c r="F17" s="134" t="str">
        <f>IF(女データ!E22="","",女データ!E22)</f>
        <v/>
      </c>
      <c r="G17" s="135"/>
      <c r="H17" s="115" t="s">
        <v>17</v>
      </c>
      <c r="I17" s="221" t="str">
        <f>IF(女データ!F22="","",女データ!F22)</f>
        <v/>
      </c>
      <c r="J17" s="221"/>
      <c r="K17" s="116" t="s">
        <v>18</v>
      </c>
      <c r="L17" s="102" t="str">
        <f>IF(女データ!G22="","",女データ!G22)</f>
        <v/>
      </c>
      <c r="M17" s="117" t="str">
        <f>IF(女データ!H22="","",女データ!H22)</f>
        <v/>
      </c>
      <c r="N17" s="102" t="str">
        <f>IF(女データ!I22="生年月日を入力","",女データ!I22)</f>
        <v/>
      </c>
      <c r="O17" s="200" t="str">
        <f>IF(女データ!J22="","",女データ!J22)</f>
        <v/>
      </c>
      <c r="P17" s="200"/>
      <c r="Q17" s="201"/>
    </row>
    <row r="18" spans="2:17" ht="18.75" customHeight="1" x14ac:dyDescent="0.15">
      <c r="B18" s="234"/>
      <c r="C18" s="214"/>
      <c r="D18" s="123">
        <v>2</v>
      </c>
      <c r="E18" s="124"/>
      <c r="F18" s="134" t="str">
        <f>IF(女データ!E23="","",女データ!E23)</f>
        <v/>
      </c>
      <c r="G18" s="135"/>
      <c r="H18" s="115" t="s">
        <v>17</v>
      </c>
      <c r="I18" s="221" t="str">
        <f>IF(女データ!F23="","",女データ!F23)</f>
        <v/>
      </c>
      <c r="J18" s="221"/>
      <c r="K18" s="116" t="s">
        <v>18</v>
      </c>
      <c r="L18" s="102" t="str">
        <f>IF(女データ!G23="","",女データ!G23)</f>
        <v/>
      </c>
      <c r="M18" s="117" t="str">
        <f>IF(女データ!H23="","",女データ!H23)</f>
        <v/>
      </c>
      <c r="N18" s="102" t="str">
        <f>IF(女データ!I23="生年月日を入力","",女データ!I23)</f>
        <v/>
      </c>
      <c r="O18" s="200" t="str">
        <f>IF(女データ!J23="","",女データ!J23)</f>
        <v/>
      </c>
      <c r="P18" s="200"/>
      <c r="Q18" s="201"/>
    </row>
    <row r="19" spans="2:17" ht="18.75" customHeight="1" x14ac:dyDescent="0.15">
      <c r="B19" s="234"/>
      <c r="C19" s="214"/>
      <c r="D19" s="123">
        <v>3</v>
      </c>
      <c r="E19" s="124"/>
      <c r="F19" s="134" t="str">
        <f>IF(女データ!E24="","",女データ!E24)</f>
        <v/>
      </c>
      <c r="G19" s="135"/>
      <c r="H19" s="115" t="s">
        <v>17</v>
      </c>
      <c r="I19" s="221" t="str">
        <f>IF(女データ!F24="","",女データ!F24)</f>
        <v/>
      </c>
      <c r="J19" s="221"/>
      <c r="K19" s="116" t="s">
        <v>18</v>
      </c>
      <c r="L19" s="102" t="str">
        <f>IF(女データ!G24="","",女データ!G24)</f>
        <v/>
      </c>
      <c r="M19" s="117" t="str">
        <f>IF(女データ!H24="","",女データ!H24)</f>
        <v/>
      </c>
      <c r="N19" s="102" t="str">
        <f>IF(女データ!I24="生年月日を入力","",女データ!I24)</f>
        <v/>
      </c>
      <c r="O19" s="200" t="str">
        <f>IF(女データ!J24="","",女データ!J24)</f>
        <v/>
      </c>
      <c r="P19" s="200"/>
      <c r="Q19" s="201"/>
    </row>
    <row r="20" spans="2:17" ht="18.75" customHeight="1" x14ac:dyDescent="0.15">
      <c r="B20" s="234"/>
      <c r="C20" s="214"/>
      <c r="D20" s="123">
        <v>4</v>
      </c>
      <c r="E20" s="124"/>
      <c r="F20" s="134" t="str">
        <f>IF(女データ!E25="","",女データ!E25)</f>
        <v/>
      </c>
      <c r="G20" s="135"/>
      <c r="H20" s="115" t="s">
        <v>17</v>
      </c>
      <c r="I20" s="221" t="str">
        <f>IF(女データ!F25="","",女データ!F25)</f>
        <v/>
      </c>
      <c r="J20" s="221"/>
      <c r="K20" s="116" t="s">
        <v>18</v>
      </c>
      <c r="L20" s="102" t="str">
        <f>IF(女データ!G25="","",女データ!G25)</f>
        <v/>
      </c>
      <c r="M20" s="117" t="str">
        <f>IF(女データ!H25="","",女データ!H25)</f>
        <v/>
      </c>
      <c r="N20" s="102" t="str">
        <f>IF(女データ!I25="生年月日を入力","",女データ!I25)</f>
        <v/>
      </c>
      <c r="O20" s="200" t="str">
        <f>IF(女データ!J25="","",女データ!J25)</f>
        <v/>
      </c>
      <c r="P20" s="200"/>
      <c r="Q20" s="201"/>
    </row>
    <row r="21" spans="2:17" ht="18.75" customHeight="1" x14ac:dyDescent="0.15">
      <c r="B21" s="234"/>
      <c r="C21" s="214"/>
      <c r="D21" s="123">
        <v>5</v>
      </c>
      <c r="E21" s="124"/>
      <c r="F21" s="134" t="str">
        <f>IF(女データ!E26="","",女データ!E26)</f>
        <v/>
      </c>
      <c r="G21" s="135"/>
      <c r="H21" s="115" t="s">
        <v>17</v>
      </c>
      <c r="I21" s="221" t="str">
        <f>IF(女データ!F26="","",女データ!F26)</f>
        <v/>
      </c>
      <c r="J21" s="221"/>
      <c r="K21" s="116" t="s">
        <v>18</v>
      </c>
      <c r="L21" s="102" t="str">
        <f>IF(女データ!G26="","",女データ!G26)</f>
        <v/>
      </c>
      <c r="M21" s="117" t="str">
        <f>IF(女データ!H26="","",女データ!H26)</f>
        <v/>
      </c>
      <c r="N21" s="102" t="str">
        <f>IF(女データ!I26="生年月日を入力","",女データ!I26)</f>
        <v/>
      </c>
      <c r="O21" s="200" t="str">
        <f>IF(女データ!J26="","",女データ!J26)</f>
        <v/>
      </c>
      <c r="P21" s="200"/>
      <c r="Q21" s="201"/>
    </row>
    <row r="22" spans="2:17" ht="18.75" customHeight="1" x14ac:dyDescent="0.15">
      <c r="B22" s="234"/>
      <c r="C22" s="214"/>
      <c r="D22" s="123">
        <v>6</v>
      </c>
      <c r="E22" s="124"/>
      <c r="F22" s="134" t="str">
        <f>IF(女データ!E27="","",女データ!E27)</f>
        <v/>
      </c>
      <c r="G22" s="135"/>
      <c r="H22" s="115" t="s">
        <v>17</v>
      </c>
      <c r="I22" s="221" t="str">
        <f>IF(女データ!F27="","",女データ!F27)</f>
        <v/>
      </c>
      <c r="J22" s="221"/>
      <c r="K22" s="116" t="s">
        <v>18</v>
      </c>
      <c r="L22" s="102" t="str">
        <f>IF(女データ!G27="","",女データ!G27)</f>
        <v/>
      </c>
      <c r="M22" s="117" t="str">
        <f>IF(女データ!H27="","",女データ!H27)</f>
        <v/>
      </c>
      <c r="N22" s="102" t="str">
        <f>IF(女データ!I27="生年月日を入力","",女データ!I27)</f>
        <v/>
      </c>
      <c r="O22" s="200" t="str">
        <f>IF(女データ!J27="","",女データ!J27)</f>
        <v/>
      </c>
      <c r="P22" s="200"/>
      <c r="Q22" s="201"/>
    </row>
    <row r="23" spans="2:17" ht="18.75" customHeight="1" x14ac:dyDescent="0.15">
      <c r="B23" s="234"/>
      <c r="C23" s="214"/>
      <c r="D23" s="123">
        <v>7</v>
      </c>
      <c r="E23" s="124"/>
      <c r="F23" s="134" t="str">
        <f>IF(女データ!E28="","",女データ!E28)</f>
        <v/>
      </c>
      <c r="G23" s="135"/>
      <c r="H23" s="115" t="s">
        <v>17</v>
      </c>
      <c r="I23" s="221" t="str">
        <f>IF(女データ!F28="","",女データ!F28)</f>
        <v/>
      </c>
      <c r="J23" s="221"/>
      <c r="K23" s="116" t="s">
        <v>18</v>
      </c>
      <c r="L23" s="102" t="str">
        <f>IF(女データ!G28="","",女データ!G28)</f>
        <v/>
      </c>
      <c r="M23" s="117" t="str">
        <f>IF(女データ!H28="","",女データ!H28)</f>
        <v/>
      </c>
      <c r="N23" s="102" t="str">
        <f>IF(女データ!I28="生年月日を入力","",女データ!I28)</f>
        <v/>
      </c>
      <c r="O23" s="200" t="str">
        <f>IF(女データ!J28="","",女データ!J28)</f>
        <v/>
      </c>
      <c r="P23" s="200"/>
      <c r="Q23" s="201"/>
    </row>
    <row r="24" spans="2:17" ht="18.75" customHeight="1" thickBot="1" x14ac:dyDescent="0.2">
      <c r="B24" s="234"/>
      <c r="C24" s="215"/>
      <c r="D24" s="125">
        <v>8</v>
      </c>
      <c r="E24" s="126"/>
      <c r="F24" s="136" t="str">
        <f>IF(女データ!E29="","",女データ!E29)</f>
        <v/>
      </c>
      <c r="G24" s="137"/>
      <c r="H24" s="118" t="s">
        <v>17</v>
      </c>
      <c r="I24" s="222" t="str">
        <f>IF(女データ!F29="","",女データ!F29)</f>
        <v/>
      </c>
      <c r="J24" s="222"/>
      <c r="K24" s="119" t="s">
        <v>18</v>
      </c>
      <c r="L24" s="120" t="str">
        <f>IF(女データ!G29="","",女データ!G29)</f>
        <v/>
      </c>
      <c r="M24" s="121" t="str">
        <f>IF(女データ!H29="","",女データ!H29)</f>
        <v/>
      </c>
      <c r="N24" s="120" t="str">
        <f>IF(女データ!I29="生年月日を入力","",女データ!I29)</f>
        <v/>
      </c>
      <c r="O24" s="228" t="str">
        <f>IF(女データ!J29="","",女データ!J29)</f>
        <v/>
      </c>
      <c r="P24" s="228"/>
      <c r="Q24" s="229"/>
    </row>
    <row r="25" spans="2:17" ht="13.5" customHeight="1" x14ac:dyDescent="0.15">
      <c r="B25" s="234"/>
      <c r="C25" s="213" t="s">
        <v>23</v>
      </c>
      <c r="D25" s="149" t="s">
        <v>5</v>
      </c>
      <c r="E25" s="149"/>
      <c r="F25" s="143">
        <f>女データ!F17</f>
        <v>0</v>
      </c>
      <c r="G25" s="144"/>
      <c r="H25" s="144"/>
      <c r="I25" s="145" t="str">
        <f>IF(I26="高等学校","こうとうがっこう",IF(I26="高等専門学校","こうとうせんもんがっこう",""))</f>
        <v/>
      </c>
      <c r="J25" s="145"/>
      <c r="K25" s="146"/>
      <c r="L25" s="147" t="s">
        <v>6</v>
      </c>
      <c r="M25" s="225" t="str">
        <f>"〒"&amp;女データ!J17</f>
        <v>〒</v>
      </c>
      <c r="N25" s="226"/>
      <c r="O25" s="227"/>
      <c r="P25" s="98" t="s">
        <v>7</v>
      </c>
      <c r="Q25" s="99">
        <f>女データ!L17</f>
        <v>0</v>
      </c>
    </row>
    <row r="26" spans="2:17" ht="13.5" customHeight="1" x14ac:dyDescent="0.15">
      <c r="B26" s="234"/>
      <c r="C26" s="214"/>
      <c r="D26" s="174" t="s">
        <v>8</v>
      </c>
      <c r="E26" s="216"/>
      <c r="F26" s="265">
        <f>女データ!D17</f>
        <v>0</v>
      </c>
      <c r="G26" s="266"/>
      <c r="H26" s="266"/>
      <c r="I26" s="158">
        <f>女データ!E17</f>
        <v>0</v>
      </c>
      <c r="J26" s="159"/>
      <c r="K26" s="159"/>
      <c r="L26" s="148"/>
      <c r="M26" s="277">
        <f>女データ!K17</f>
        <v>0</v>
      </c>
      <c r="N26" s="277"/>
      <c r="O26" s="277"/>
      <c r="P26" s="100" t="s">
        <v>9</v>
      </c>
      <c r="Q26" s="101">
        <f>女データ!M17</f>
        <v>0</v>
      </c>
    </row>
    <row r="27" spans="2:17" ht="13.5" customHeight="1" x14ac:dyDescent="0.15">
      <c r="B27" s="234"/>
      <c r="C27" s="214"/>
      <c r="D27" s="174"/>
      <c r="E27" s="216"/>
      <c r="F27" s="267"/>
      <c r="G27" s="268"/>
      <c r="H27" s="268"/>
      <c r="I27" s="160"/>
      <c r="J27" s="161"/>
      <c r="K27" s="161"/>
      <c r="L27" s="8" t="s">
        <v>5</v>
      </c>
      <c r="M27" s="252">
        <f>女データ!I17</f>
        <v>0</v>
      </c>
      <c r="N27" s="253"/>
      <c r="O27" s="175"/>
      <c r="P27" s="224" t="s">
        <v>10</v>
      </c>
      <c r="Q27" s="195">
        <f>女データ!N17</f>
        <v>0</v>
      </c>
    </row>
    <row r="28" spans="2:17" ht="13.5" customHeight="1" x14ac:dyDescent="0.15">
      <c r="B28" s="234"/>
      <c r="C28" s="214"/>
      <c r="D28" s="174"/>
      <c r="E28" s="216"/>
      <c r="F28" s="269"/>
      <c r="G28" s="270"/>
      <c r="H28" s="270"/>
      <c r="I28" s="160"/>
      <c r="J28" s="161"/>
      <c r="K28" s="161"/>
      <c r="L28" s="97" t="s">
        <v>11</v>
      </c>
      <c r="M28" s="197">
        <f>女データ!H17</f>
        <v>0</v>
      </c>
      <c r="N28" s="271"/>
      <c r="O28" s="272"/>
      <c r="P28" s="224"/>
      <c r="Q28" s="195"/>
    </row>
    <row r="29" spans="2:17" ht="13.5" customHeight="1" x14ac:dyDescent="0.15">
      <c r="B29" s="234"/>
      <c r="C29" s="214"/>
      <c r="D29" s="174"/>
      <c r="E29" s="216"/>
      <c r="F29" s="4" t="s">
        <v>12</v>
      </c>
      <c r="G29" s="254">
        <f>女データ!G17</f>
        <v>0</v>
      </c>
      <c r="H29" s="255"/>
      <c r="I29" s="255"/>
      <c r="J29" s="255"/>
      <c r="K29" s="256"/>
      <c r="L29" s="8" t="s">
        <v>5</v>
      </c>
      <c r="M29" s="252">
        <f>女データ!P17</f>
        <v>0</v>
      </c>
      <c r="N29" s="276"/>
      <c r="O29" s="216"/>
      <c r="P29" s="224" t="s">
        <v>10</v>
      </c>
      <c r="Q29" s="195">
        <f>女データ!Q17</f>
        <v>0</v>
      </c>
    </row>
    <row r="30" spans="2:17" ht="13.5" customHeight="1" x14ac:dyDescent="0.15">
      <c r="B30" s="234"/>
      <c r="C30" s="214"/>
      <c r="D30" s="217"/>
      <c r="E30" s="199"/>
      <c r="F30" s="5" t="s">
        <v>13</v>
      </c>
      <c r="G30" s="257"/>
      <c r="H30" s="258"/>
      <c r="I30" s="258"/>
      <c r="J30" s="258"/>
      <c r="K30" s="259"/>
      <c r="L30" s="5" t="s">
        <v>14</v>
      </c>
      <c r="M30" s="197">
        <f>女データ!O17</f>
        <v>0</v>
      </c>
      <c r="N30" s="198"/>
      <c r="O30" s="199"/>
      <c r="P30" s="224"/>
      <c r="Q30" s="196"/>
    </row>
    <row r="31" spans="2:17" ht="15" x14ac:dyDescent="0.15">
      <c r="B31" s="234"/>
      <c r="C31" s="214"/>
      <c r="D31" s="150" t="s">
        <v>15</v>
      </c>
      <c r="E31" s="150"/>
      <c r="F31" s="151" t="s">
        <v>16</v>
      </c>
      <c r="G31" s="152"/>
      <c r="H31" s="7" t="s">
        <v>17</v>
      </c>
      <c r="I31" s="138" t="s">
        <v>5</v>
      </c>
      <c r="J31" s="138"/>
      <c r="K31" s="6" t="s">
        <v>18</v>
      </c>
      <c r="L31" s="3" t="s">
        <v>19</v>
      </c>
      <c r="M31" s="3" t="s">
        <v>20</v>
      </c>
      <c r="N31" s="3" t="s">
        <v>21</v>
      </c>
      <c r="O31" s="150" t="s">
        <v>22</v>
      </c>
      <c r="P31" s="150"/>
      <c r="Q31" s="223"/>
    </row>
    <row r="32" spans="2:17" ht="18.75" customHeight="1" x14ac:dyDescent="0.15">
      <c r="B32" s="234"/>
      <c r="C32" s="214"/>
      <c r="D32" s="123">
        <v>1</v>
      </c>
      <c r="E32" s="124"/>
      <c r="F32" s="134" t="str">
        <f>IF(女データ!E33="","",女データ!E33)</f>
        <v/>
      </c>
      <c r="G32" s="135"/>
      <c r="H32" s="115" t="s">
        <v>17</v>
      </c>
      <c r="I32" s="221" t="str">
        <f>IF(女データ!F33="","",女データ!F33)</f>
        <v/>
      </c>
      <c r="J32" s="221"/>
      <c r="K32" s="116" t="s">
        <v>18</v>
      </c>
      <c r="L32" s="102" t="str">
        <f>IF(女データ!G33="","",女データ!G33)</f>
        <v/>
      </c>
      <c r="M32" s="117" t="str">
        <f>IF(女データ!H33="","",女データ!H33)</f>
        <v/>
      </c>
      <c r="N32" s="102" t="str">
        <f>IF(女データ!I33="生年月日を入力","",女データ!I33)</f>
        <v/>
      </c>
      <c r="O32" s="200" t="str">
        <f>IF(女データ!J33="","",女データ!J33)</f>
        <v/>
      </c>
      <c r="P32" s="200"/>
      <c r="Q32" s="201"/>
    </row>
    <row r="33" spans="2:17" ht="18.75" customHeight="1" x14ac:dyDescent="0.15">
      <c r="B33" s="234"/>
      <c r="C33" s="214"/>
      <c r="D33" s="123">
        <v>2</v>
      </c>
      <c r="E33" s="124"/>
      <c r="F33" s="134" t="str">
        <f>IF(女データ!E34="","",女データ!E34)</f>
        <v/>
      </c>
      <c r="G33" s="135"/>
      <c r="H33" s="115" t="s">
        <v>17</v>
      </c>
      <c r="I33" s="221" t="str">
        <f>IF(女データ!F34="","",女データ!F34)</f>
        <v/>
      </c>
      <c r="J33" s="221"/>
      <c r="K33" s="116" t="s">
        <v>18</v>
      </c>
      <c r="L33" s="102" t="str">
        <f>IF(女データ!G34="","",女データ!G34)</f>
        <v/>
      </c>
      <c r="M33" s="117" t="str">
        <f>IF(女データ!H34="","",女データ!H34)</f>
        <v/>
      </c>
      <c r="N33" s="102" t="str">
        <f>IF(女データ!I34="生年月日を入力","",女データ!I34)</f>
        <v/>
      </c>
      <c r="O33" s="200" t="str">
        <f>IF(女データ!J34="","",女データ!J34)</f>
        <v/>
      </c>
      <c r="P33" s="200"/>
      <c r="Q33" s="201"/>
    </row>
    <row r="34" spans="2:17" ht="18.75" customHeight="1" x14ac:dyDescent="0.15">
      <c r="B34" s="234"/>
      <c r="C34" s="214"/>
      <c r="D34" s="123">
        <v>3</v>
      </c>
      <c r="E34" s="124"/>
      <c r="F34" s="134" t="str">
        <f>IF(女データ!E35="","",女データ!E35)</f>
        <v/>
      </c>
      <c r="G34" s="135"/>
      <c r="H34" s="115" t="s">
        <v>17</v>
      </c>
      <c r="I34" s="221" t="str">
        <f>IF(女データ!F35="","",女データ!F35)</f>
        <v/>
      </c>
      <c r="J34" s="221"/>
      <c r="K34" s="116" t="s">
        <v>18</v>
      </c>
      <c r="L34" s="102" t="str">
        <f>IF(女データ!G35="","",女データ!G35)</f>
        <v/>
      </c>
      <c r="M34" s="117" t="str">
        <f>IF(女データ!H35="","",女データ!H35)</f>
        <v/>
      </c>
      <c r="N34" s="102" t="str">
        <f>IF(女データ!I35="生年月日を入力","",女データ!I35)</f>
        <v/>
      </c>
      <c r="O34" s="200" t="str">
        <f>IF(女データ!J35="","",女データ!J35)</f>
        <v/>
      </c>
      <c r="P34" s="200"/>
      <c r="Q34" s="201"/>
    </row>
    <row r="35" spans="2:17" ht="18.75" customHeight="1" x14ac:dyDescent="0.15">
      <c r="B35" s="234"/>
      <c r="C35" s="214"/>
      <c r="D35" s="123">
        <v>4</v>
      </c>
      <c r="E35" s="124"/>
      <c r="F35" s="134" t="str">
        <f>IF(女データ!E36="","",女データ!E36)</f>
        <v/>
      </c>
      <c r="G35" s="135"/>
      <c r="H35" s="115" t="s">
        <v>17</v>
      </c>
      <c r="I35" s="221" t="str">
        <f>IF(女データ!F36="","",女データ!F36)</f>
        <v/>
      </c>
      <c r="J35" s="221"/>
      <c r="K35" s="116" t="s">
        <v>18</v>
      </c>
      <c r="L35" s="102" t="str">
        <f>IF(女データ!G36="","",女データ!G36)</f>
        <v/>
      </c>
      <c r="M35" s="117" t="str">
        <f>IF(女データ!H36="","",女データ!H36)</f>
        <v/>
      </c>
      <c r="N35" s="102" t="str">
        <f>IF(女データ!I36="生年月日を入力","",女データ!I36)</f>
        <v/>
      </c>
      <c r="O35" s="200" t="str">
        <f>IF(女データ!J36="","",女データ!J36)</f>
        <v/>
      </c>
      <c r="P35" s="200"/>
      <c r="Q35" s="201"/>
    </row>
    <row r="36" spans="2:17" ht="18.75" customHeight="1" x14ac:dyDescent="0.15">
      <c r="B36" s="234"/>
      <c r="C36" s="214"/>
      <c r="D36" s="123">
        <v>5</v>
      </c>
      <c r="E36" s="124"/>
      <c r="F36" s="134" t="str">
        <f>IF(女データ!E37="","",女データ!E37)</f>
        <v/>
      </c>
      <c r="G36" s="135"/>
      <c r="H36" s="115" t="s">
        <v>17</v>
      </c>
      <c r="I36" s="221" t="str">
        <f>IF(女データ!F37="","",女データ!F37)</f>
        <v/>
      </c>
      <c r="J36" s="221"/>
      <c r="K36" s="116" t="s">
        <v>18</v>
      </c>
      <c r="L36" s="102" t="str">
        <f>IF(女データ!G37="","",女データ!G37)</f>
        <v/>
      </c>
      <c r="M36" s="117" t="str">
        <f>IF(女データ!H37="","",女データ!H37)</f>
        <v/>
      </c>
      <c r="N36" s="102" t="str">
        <f>IF(女データ!I37="生年月日を入力","",女データ!I37)</f>
        <v/>
      </c>
      <c r="O36" s="200" t="str">
        <f>IF(女データ!J37="","",女データ!J37)</f>
        <v/>
      </c>
      <c r="P36" s="200"/>
      <c r="Q36" s="201"/>
    </row>
    <row r="37" spans="2:17" ht="18.75" customHeight="1" x14ac:dyDescent="0.15">
      <c r="B37" s="234"/>
      <c r="C37" s="214"/>
      <c r="D37" s="123">
        <v>6</v>
      </c>
      <c r="E37" s="124"/>
      <c r="F37" s="134" t="str">
        <f>IF(女データ!E38="","",女データ!E38)</f>
        <v/>
      </c>
      <c r="G37" s="135"/>
      <c r="H37" s="115" t="s">
        <v>17</v>
      </c>
      <c r="I37" s="221" t="str">
        <f>IF(女データ!F38="","",女データ!F38)</f>
        <v/>
      </c>
      <c r="J37" s="221"/>
      <c r="K37" s="116" t="s">
        <v>18</v>
      </c>
      <c r="L37" s="102" t="str">
        <f>IF(女データ!G38="","",女データ!G38)</f>
        <v/>
      </c>
      <c r="M37" s="117" t="str">
        <f>IF(女データ!H38="","",女データ!H38)</f>
        <v/>
      </c>
      <c r="N37" s="102" t="str">
        <f>IF(女データ!I38="生年月日を入力","",女データ!I38)</f>
        <v/>
      </c>
      <c r="O37" s="200" t="str">
        <f>IF(女データ!J38="","",女データ!J38)</f>
        <v/>
      </c>
      <c r="P37" s="200"/>
      <c r="Q37" s="201"/>
    </row>
    <row r="38" spans="2:17" ht="18.75" customHeight="1" x14ac:dyDescent="0.15">
      <c r="B38" s="234"/>
      <c r="C38" s="214"/>
      <c r="D38" s="123">
        <v>7</v>
      </c>
      <c r="E38" s="124"/>
      <c r="F38" s="134" t="str">
        <f>IF(女データ!E39="","",女データ!E39)</f>
        <v/>
      </c>
      <c r="G38" s="135"/>
      <c r="H38" s="115" t="s">
        <v>17</v>
      </c>
      <c r="I38" s="221" t="str">
        <f>IF(女データ!F39="","",女データ!F39)</f>
        <v/>
      </c>
      <c r="J38" s="221"/>
      <c r="K38" s="116" t="s">
        <v>18</v>
      </c>
      <c r="L38" s="102" t="str">
        <f>IF(女データ!G39="","",女データ!G39)</f>
        <v/>
      </c>
      <c r="M38" s="117" t="str">
        <f>IF(女データ!H39="","",女データ!H39)</f>
        <v/>
      </c>
      <c r="N38" s="102" t="str">
        <f>IF(女データ!I39="生年月日を入力","",女データ!I39)</f>
        <v/>
      </c>
      <c r="O38" s="200" t="str">
        <f>IF(女データ!J39="","",女データ!J39)</f>
        <v/>
      </c>
      <c r="P38" s="200"/>
      <c r="Q38" s="201"/>
    </row>
    <row r="39" spans="2:17" ht="18.75" customHeight="1" thickBot="1" x14ac:dyDescent="0.2">
      <c r="B39" s="235"/>
      <c r="C39" s="215"/>
      <c r="D39" s="125">
        <v>8</v>
      </c>
      <c r="E39" s="126"/>
      <c r="F39" s="136" t="str">
        <f>IF(女データ!E40="","",女データ!E40)</f>
        <v/>
      </c>
      <c r="G39" s="137"/>
      <c r="H39" s="118" t="s">
        <v>17</v>
      </c>
      <c r="I39" s="222" t="str">
        <f>IF(女データ!F40="","",女データ!F40)</f>
        <v/>
      </c>
      <c r="J39" s="222"/>
      <c r="K39" s="119" t="s">
        <v>18</v>
      </c>
      <c r="L39" s="120" t="str">
        <f>IF(女データ!G40="","",女データ!G40)</f>
        <v/>
      </c>
      <c r="M39" s="121" t="str">
        <f>IF(女データ!H40="","",女データ!H40)</f>
        <v/>
      </c>
      <c r="N39" s="120" t="str">
        <f>IF(女データ!I40="生年月日を入力","",女データ!I40)</f>
        <v/>
      </c>
      <c r="O39" s="228" t="str">
        <f>IF(女データ!J40="","",女データ!J40)</f>
        <v/>
      </c>
      <c r="P39" s="228"/>
      <c r="Q39" s="229"/>
    </row>
    <row r="41" spans="2:17" ht="14.25" thickBot="1" x14ac:dyDescent="0.2"/>
    <row r="42" spans="2:17" x14ac:dyDescent="0.15">
      <c r="B42" s="188" t="s">
        <v>24</v>
      </c>
      <c r="C42" s="193" t="s">
        <v>25</v>
      </c>
      <c r="D42" s="193"/>
      <c r="E42" s="191" t="s">
        <v>15</v>
      </c>
      <c r="F42" s="186" t="s">
        <v>16</v>
      </c>
      <c r="G42" s="187"/>
      <c r="H42" s="208" t="s">
        <v>17</v>
      </c>
      <c r="I42" s="209" t="s">
        <v>5</v>
      </c>
      <c r="J42" s="210"/>
      <c r="K42" s="209" t="s">
        <v>18</v>
      </c>
      <c r="L42" s="205" t="s">
        <v>19</v>
      </c>
      <c r="M42" s="205" t="s">
        <v>20</v>
      </c>
      <c r="N42" s="147" t="s">
        <v>21</v>
      </c>
      <c r="O42" s="211" t="s">
        <v>5</v>
      </c>
      <c r="P42" s="211"/>
      <c r="Q42" s="212"/>
    </row>
    <row r="43" spans="2:17" x14ac:dyDescent="0.15">
      <c r="B43" s="189"/>
      <c r="C43" s="194" t="s">
        <v>26</v>
      </c>
      <c r="D43" s="194"/>
      <c r="E43" s="192"/>
      <c r="F43" s="151"/>
      <c r="G43" s="152"/>
      <c r="H43" s="138"/>
      <c r="I43" s="124"/>
      <c r="J43" s="123"/>
      <c r="K43" s="124"/>
      <c r="L43" s="150"/>
      <c r="M43" s="150"/>
      <c r="N43" s="206"/>
      <c r="O43" s="206" t="s">
        <v>27</v>
      </c>
      <c r="P43" s="206"/>
      <c r="Q43" s="207"/>
    </row>
    <row r="44" spans="2:17" ht="18.75" customHeight="1" x14ac:dyDescent="0.15">
      <c r="B44" s="189"/>
      <c r="C44" s="150">
        <v>1</v>
      </c>
      <c r="D44" s="173"/>
      <c r="E44" s="4"/>
      <c r="F44" s="163" t="str">
        <f>IF(女データ!E46="","",女データ!E46)</f>
        <v/>
      </c>
      <c r="G44" s="164"/>
      <c r="H44" s="16" t="s">
        <v>17</v>
      </c>
      <c r="I44" s="178" t="str">
        <f>IF(女データ!F46="","",女データ!F46)</f>
        <v/>
      </c>
      <c r="J44" s="179"/>
      <c r="K44" s="17" t="s">
        <v>18</v>
      </c>
      <c r="L44" s="15" t="str">
        <f>IF(女データ!G46="","",女データ!G46)</f>
        <v/>
      </c>
      <c r="M44" s="18" t="str">
        <f>IF(女データ!H46="","",女データ!H46)</f>
        <v/>
      </c>
      <c r="N44" s="15" t="str">
        <f>IF(女データ!I46="生年月日を入力","",女データ!I46)</f>
        <v/>
      </c>
      <c r="O44" s="165" t="str">
        <f>IF(女データ!J46="","",女データ!J46)</f>
        <v/>
      </c>
      <c r="P44" s="165"/>
      <c r="Q44" s="166"/>
    </row>
    <row r="45" spans="2:17" ht="18.75" customHeight="1" x14ac:dyDescent="0.15">
      <c r="B45" s="189"/>
      <c r="C45" s="173"/>
      <c r="D45" s="173"/>
      <c r="E45" s="9"/>
      <c r="F45" s="180" t="str">
        <f>IF(女データ!E47="","",女データ!E47)</f>
        <v/>
      </c>
      <c r="G45" s="181"/>
      <c r="H45" s="20" t="s">
        <v>17</v>
      </c>
      <c r="I45" s="182" t="str">
        <f>IF(女データ!F47="","",女データ!F47)</f>
        <v/>
      </c>
      <c r="J45" s="183"/>
      <c r="K45" s="21" t="s">
        <v>18</v>
      </c>
      <c r="L45" s="19" t="str">
        <f>IF(女データ!G47="","",女データ!G47)</f>
        <v/>
      </c>
      <c r="M45" s="22" t="str">
        <f>IF(女データ!H47="","",女データ!H47)</f>
        <v/>
      </c>
      <c r="N45" s="19" t="str">
        <f>IF(女データ!I47="生年月日を入力","",女データ!I47)</f>
        <v/>
      </c>
      <c r="O45" s="184" t="str">
        <f>IF(女データ!J47="","",女データ!J47)</f>
        <v/>
      </c>
      <c r="P45" s="184"/>
      <c r="Q45" s="185"/>
    </row>
    <row r="46" spans="2:17" ht="18.75" customHeight="1" x14ac:dyDescent="0.15">
      <c r="B46" s="189"/>
      <c r="C46" s="150">
        <v>2</v>
      </c>
      <c r="D46" s="173"/>
      <c r="E46" s="4"/>
      <c r="F46" s="163" t="str">
        <f>IF(女データ!E48="","",女データ!E48)</f>
        <v/>
      </c>
      <c r="G46" s="164"/>
      <c r="H46" s="16" t="s">
        <v>17</v>
      </c>
      <c r="I46" s="178" t="str">
        <f>IF(女データ!F48="","",女データ!F48)</f>
        <v/>
      </c>
      <c r="J46" s="179"/>
      <c r="K46" s="17" t="s">
        <v>18</v>
      </c>
      <c r="L46" s="15" t="str">
        <f>IF(女データ!G48="","",女データ!G48)</f>
        <v/>
      </c>
      <c r="M46" s="18" t="str">
        <f>IF(女データ!H48="","",女データ!H48)</f>
        <v/>
      </c>
      <c r="N46" s="15" t="str">
        <f>IF(女データ!I48="生年月日を入力","",女データ!I48)</f>
        <v/>
      </c>
      <c r="O46" s="165" t="str">
        <f>IF(女データ!J48="","",女データ!J48)</f>
        <v/>
      </c>
      <c r="P46" s="165"/>
      <c r="Q46" s="166"/>
    </row>
    <row r="47" spans="2:17" ht="18.75" customHeight="1" x14ac:dyDescent="0.15">
      <c r="B47" s="189"/>
      <c r="C47" s="173"/>
      <c r="D47" s="173"/>
      <c r="E47" s="9"/>
      <c r="F47" s="180" t="str">
        <f>IF(女データ!E49="","",女データ!E49)</f>
        <v/>
      </c>
      <c r="G47" s="181"/>
      <c r="H47" s="20" t="s">
        <v>17</v>
      </c>
      <c r="I47" s="182" t="str">
        <f>IF(女データ!F49="","",女データ!F49)</f>
        <v/>
      </c>
      <c r="J47" s="183"/>
      <c r="K47" s="21" t="s">
        <v>18</v>
      </c>
      <c r="L47" s="19" t="str">
        <f>IF(女データ!G49="","",女データ!G49)</f>
        <v/>
      </c>
      <c r="M47" s="22" t="str">
        <f>IF(女データ!H49="","",女データ!H49)</f>
        <v/>
      </c>
      <c r="N47" s="19" t="str">
        <f>IF(女データ!I49="生年月日を入力","",女データ!I49)</f>
        <v/>
      </c>
      <c r="O47" s="184" t="str">
        <f>IF(女データ!J49="","",女データ!J49)</f>
        <v/>
      </c>
      <c r="P47" s="184"/>
      <c r="Q47" s="185"/>
    </row>
    <row r="48" spans="2:17" ht="18.75" customHeight="1" x14ac:dyDescent="0.15">
      <c r="B48" s="189"/>
      <c r="C48" s="150">
        <v>3</v>
      </c>
      <c r="D48" s="173"/>
      <c r="E48" s="4"/>
      <c r="F48" s="163" t="str">
        <f>IF(女データ!E50="","",女データ!E50)</f>
        <v/>
      </c>
      <c r="G48" s="164"/>
      <c r="H48" s="16" t="s">
        <v>17</v>
      </c>
      <c r="I48" s="178" t="str">
        <f>IF(女データ!F50="","",女データ!F50)</f>
        <v/>
      </c>
      <c r="J48" s="179"/>
      <c r="K48" s="17" t="s">
        <v>18</v>
      </c>
      <c r="L48" s="15" t="str">
        <f>IF(女データ!G50="","",女データ!G50)</f>
        <v/>
      </c>
      <c r="M48" s="18" t="str">
        <f>IF(女データ!H50="","",女データ!H50)</f>
        <v/>
      </c>
      <c r="N48" s="15" t="str">
        <f>IF(女データ!I50="生年月日を入力","",女データ!I50)</f>
        <v/>
      </c>
      <c r="O48" s="165" t="str">
        <f>IF(女データ!J50="","",女データ!J50)</f>
        <v/>
      </c>
      <c r="P48" s="165"/>
      <c r="Q48" s="166"/>
    </row>
    <row r="49" spans="2:17" ht="18.75" customHeight="1" x14ac:dyDescent="0.15">
      <c r="B49" s="189"/>
      <c r="C49" s="173"/>
      <c r="D49" s="173"/>
      <c r="E49" s="9"/>
      <c r="F49" s="180" t="str">
        <f>IF(女データ!E51="","",女データ!E51)</f>
        <v/>
      </c>
      <c r="G49" s="181"/>
      <c r="H49" s="20" t="s">
        <v>17</v>
      </c>
      <c r="I49" s="182" t="str">
        <f>IF(女データ!F51="","",女データ!F51)</f>
        <v/>
      </c>
      <c r="J49" s="183"/>
      <c r="K49" s="21" t="s">
        <v>18</v>
      </c>
      <c r="L49" s="19" t="str">
        <f>IF(女データ!G51="","",女データ!G51)</f>
        <v/>
      </c>
      <c r="M49" s="22" t="str">
        <f>IF(女データ!H51="","",女データ!H51)</f>
        <v/>
      </c>
      <c r="N49" s="19" t="str">
        <f>IF(女データ!I51="生年月日を入力","",女データ!I51)</f>
        <v/>
      </c>
      <c r="O49" s="184" t="str">
        <f>IF(女データ!J51="","",女データ!J51)</f>
        <v/>
      </c>
      <c r="P49" s="184"/>
      <c r="Q49" s="185"/>
    </row>
    <row r="50" spans="2:17" ht="18.75" customHeight="1" x14ac:dyDescent="0.15">
      <c r="B50" s="189"/>
      <c r="C50" s="150">
        <v>4</v>
      </c>
      <c r="D50" s="173"/>
      <c r="E50" s="4"/>
      <c r="F50" s="163" t="str">
        <f>IF(女データ!E52="","",女データ!E52)</f>
        <v/>
      </c>
      <c r="G50" s="164"/>
      <c r="H50" s="16" t="s">
        <v>17</v>
      </c>
      <c r="I50" s="178" t="str">
        <f>IF(女データ!F52="","",女データ!F52)</f>
        <v/>
      </c>
      <c r="J50" s="179"/>
      <c r="K50" s="17" t="s">
        <v>18</v>
      </c>
      <c r="L50" s="15" t="str">
        <f>IF(女データ!G52="","",女データ!G52)</f>
        <v/>
      </c>
      <c r="M50" s="18" t="str">
        <f>IF(女データ!H52="","",女データ!H52)</f>
        <v/>
      </c>
      <c r="N50" s="15" t="str">
        <f>IF(女データ!I52="生年月日を入力","",女データ!I52)</f>
        <v/>
      </c>
      <c r="O50" s="165" t="str">
        <f>IF(女データ!J52="","",女データ!J52)</f>
        <v/>
      </c>
      <c r="P50" s="165"/>
      <c r="Q50" s="166"/>
    </row>
    <row r="51" spans="2:17" ht="18.75" customHeight="1" x14ac:dyDescent="0.15">
      <c r="B51" s="189"/>
      <c r="C51" s="173"/>
      <c r="D51" s="173"/>
      <c r="E51" s="9"/>
      <c r="F51" s="180" t="str">
        <f>IF(女データ!E53="","",女データ!E53)</f>
        <v/>
      </c>
      <c r="G51" s="181"/>
      <c r="H51" s="20" t="s">
        <v>17</v>
      </c>
      <c r="I51" s="182" t="str">
        <f>IF(女データ!F53="","",女データ!F53)</f>
        <v/>
      </c>
      <c r="J51" s="183"/>
      <c r="K51" s="21" t="s">
        <v>18</v>
      </c>
      <c r="L51" s="19" t="str">
        <f>IF(女データ!G53="","",女データ!G53)</f>
        <v/>
      </c>
      <c r="M51" s="22" t="str">
        <f>IF(女データ!H53="","",女データ!H53)</f>
        <v/>
      </c>
      <c r="N51" s="19" t="str">
        <f>IF(女データ!I53="生年月日を入力","",女データ!I53)</f>
        <v/>
      </c>
      <c r="O51" s="184" t="str">
        <f>IF(女データ!J53="","",女データ!J53)</f>
        <v/>
      </c>
      <c r="P51" s="184"/>
      <c r="Q51" s="185"/>
    </row>
    <row r="52" spans="2:17" ht="18.75" customHeight="1" x14ac:dyDescent="0.15">
      <c r="B52" s="189"/>
      <c r="C52" s="150">
        <v>5</v>
      </c>
      <c r="D52" s="173"/>
      <c r="E52" s="4"/>
      <c r="F52" s="163" t="str">
        <f>IF(女データ!E54="","",女データ!E54)</f>
        <v/>
      </c>
      <c r="G52" s="164"/>
      <c r="H52" s="16" t="s">
        <v>17</v>
      </c>
      <c r="I52" s="178" t="str">
        <f>IF(女データ!F54="","",女データ!F54)</f>
        <v/>
      </c>
      <c r="J52" s="179"/>
      <c r="K52" s="17" t="s">
        <v>18</v>
      </c>
      <c r="L52" s="15" t="str">
        <f>IF(女データ!G54="","",女データ!G54)</f>
        <v/>
      </c>
      <c r="M52" s="18" t="str">
        <f>IF(女データ!H54="","",女データ!H54)</f>
        <v/>
      </c>
      <c r="N52" s="15" t="str">
        <f>IF(女データ!I54="生年月日を入力","",女データ!I54)</f>
        <v/>
      </c>
      <c r="O52" s="165" t="str">
        <f>IF(女データ!J54="","",女データ!J54)</f>
        <v/>
      </c>
      <c r="P52" s="165"/>
      <c r="Q52" s="166"/>
    </row>
    <row r="53" spans="2:17" ht="18.75" customHeight="1" x14ac:dyDescent="0.15">
      <c r="B53" s="189"/>
      <c r="C53" s="173"/>
      <c r="D53" s="173"/>
      <c r="E53" s="9"/>
      <c r="F53" s="180" t="str">
        <f>IF(女データ!E55="","",女データ!E55)</f>
        <v/>
      </c>
      <c r="G53" s="181"/>
      <c r="H53" s="20" t="s">
        <v>17</v>
      </c>
      <c r="I53" s="182" t="str">
        <f>IF(女データ!F55="","",女データ!F55)</f>
        <v/>
      </c>
      <c r="J53" s="183"/>
      <c r="K53" s="21" t="s">
        <v>18</v>
      </c>
      <c r="L53" s="19" t="str">
        <f>IF(女データ!G55="","",女データ!G55)</f>
        <v/>
      </c>
      <c r="M53" s="22" t="str">
        <f>IF(女データ!H55="","",女データ!H55)</f>
        <v/>
      </c>
      <c r="N53" s="19" t="str">
        <f>IF(女データ!I55="生年月日を入力","",女データ!I55)</f>
        <v/>
      </c>
      <c r="O53" s="184" t="str">
        <f>IF(女データ!J55="","",女データ!J55)</f>
        <v/>
      </c>
      <c r="P53" s="184"/>
      <c r="Q53" s="185"/>
    </row>
    <row r="54" spans="2:17" ht="18.75" customHeight="1" x14ac:dyDescent="0.15">
      <c r="B54" s="189"/>
      <c r="C54" s="150">
        <v>6</v>
      </c>
      <c r="D54" s="173"/>
      <c r="E54" s="4"/>
      <c r="F54" s="163" t="str">
        <f>IF(女データ!E56="","",女データ!E56)</f>
        <v/>
      </c>
      <c r="G54" s="164"/>
      <c r="H54" s="16" t="s">
        <v>17</v>
      </c>
      <c r="I54" s="178" t="str">
        <f>IF(女データ!F56="","",女データ!F56)</f>
        <v/>
      </c>
      <c r="J54" s="179"/>
      <c r="K54" s="17" t="s">
        <v>18</v>
      </c>
      <c r="L54" s="15" t="str">
        <f>IF(女データ!G56="","",女データ!G56)</f>
        <v/>
      </c>
      <c r="M54" s="18" t="str">
        <f>IF(女データ!H56="","",女データ!H56)</f>
        <v/>
      </c>
      <c r="N54" s="15" t="str">
        <f>IF(女データ!I56="生年月日を入力","",女データ!I56)</f>
        <v/>
      </c>
      <c r="O54" s="165" t="str">
        <f>IF(女データ!J56="","",女データ!J56)</f>
        <v/>
      </c>
      <c r="P54" s="165"/>
      <c r="Q54" s="166"/>
    </row>
    <row r="55" spans="2:17" ht="18.75" customHeight="1" x14ac:dyDescent="0.15">
      <c r="B55" s="189"/>
      <c r="C55" s="173"/>
      <c r="D55" s="173"/>
      <c r="E55" s="9"/>
      <c r="F55" s="180" t="str">
        <f>IF(女データ!E57="","",女データ!E57)</f>
        <v/>
      </c>
      <c r="G55" s="181"/>
      <c r="H55" s="20" t="s">
        <v>17</v>
      </c>
      <c r="I55" s="182" t="str">
        <f>IF(女データ!F57="","",女データ!F57)</f>
        <v/>
      </c>
      <c r="J55" s="183"/>
      <c r="K55" s="21" t="s">
        <v>18</v>
      </c>
      <c r="L55" s="19" t="str">
        <f>IF(女データ!G57="","",女データ!G57)</f>
        <v/>
      </c>
      <c r="M55" s="22" t="str">
        <f>IF(女データ!H57="","",女データ!H57)</f>
        <v/>
      </c>
      <c r="N55" s="19" t="str">
        <f>IF(女データ!I57="生年月日を入力","",女データ!I57)</f>
        <v/>
      </c>
      <c r="O55" s="184" t="str">
        <f>IF(女データ!J57="","",女データ!J57)</f>
        <v/>
      </c>
      <c r="P55" s="184"/>
      <c r="Q55" s="185"/>
    </row>
    <row r="56" spans="2:17" ht="18.75" customHeight="1" x14ac:dyDescent="0.15">
      <c r="B56" s="189"/>
      <c r="C56" s="150">
        <v>7</v>
      </c>
      <c r="D56" s="173"/>
      <c r="E56" s="4"/>
      <c r="F56" s="163" t="str">
        <f>IF(女データ!E58="","",女データ!E58)</f>
        <v/>
      </c>
      <c r="G56" s="164"/>
      <c r="H56" s="16" t="s">
        <v>17</v>
      </c>
      <c r="I56" s="178" t="str">
        <f>IF(女データ!F58="","",女データ!F58)</f>
        <v/>
      </c>
      <c r="J56" s="179"/>
      <c r="K56" s="17" t="s">
        <v>18</v>
      </c>
      <c r="L56" s="15" t="str">
        <f>IF(女データ!G58="","",女データ!G58)</f>
        <v/>
      </c>
      <c r="M56" s="18" t="str">
        <f>IF(女データ!H58="","",女データ!H58)</f>
        <v/>
      </c>
      <c r="N56" s="15" t="str">
        <f>IF(女データ!I58="生年月日を入力","",女データ!I58)</f>
        <v/>
      </c>
      <c r="O56" s="165" t="str">
        <f>IF(女データ!J58="","",女データ!J58)</f>
        <v/>
      </c>
      <c r="P56" s="165"/>
      <c r="Q56" s="166"/>
    </row>
    <row r="57" spans="2:17" ht="18.75" customHeight="1" x14ac:dyDescent="0.15">
      <c r="B57" s="189"/>
      <c r="C57" s="173"/>
      <c r="D57" s="173"/>
      <c r="E57" s="9"/>
      <c r="F57" s="180" t="str">
        <f>IF(女データ!E59="","",女データ!E59)</f>
        <v/>
      </c>
      <c r="G57" s="181"/>
      <c r="H57" s="20" t="s">
        <v>17</v>
      </c>
      <c r="I57" s="182" t="str">
        <f>IF(女データ!F59="","",女データ!F59)</f>
        <v/>
      </c>
      <c r="J57" s="183"/>
      <c r="K57" s="21" t="s">
        <v>18</v>
      </c>
      <c r="L57" s="19" t="str">
        <f>IF(女データ!G59="","",女データ!G59)</f>
        <v/>
      </c>
      <c r="M57" s="22" t="str">
        <f>IF(女データ!H59="","",女データ!H59)</f>
        <v/>
      </c>
      <c r="N57" s="19" t="str">
        <f>IF(女データ!I59="生年月日を入力","",女データ!I59)</f>
        <v/>
      </c>
      <c r="O57" s="184" t="str">
        <f>IF(女データ!J59="","",女データ!J59)</f>
        <v/>
      </c>
      <c r="P57" s="184"/>
      <c r="Q57" s="185"/>
    </row>
    <row r="58" spans="2:17" ht="18.75" customHeight="1" x14ac:dyDescent="0.15">
      <c r="B58" s="189"/>
      <c r="C58" s="174">
        <v>8</v>
      </c>
      <c r="D58" s="175"/>
      <c r="E58" s="4"/>
      <c r="F58" s="163" t="str">
        <f>IF(女データ!E60="","",女データ!E60)</f>
        <v/>
      </c>
      <c r="G58" s="164"/>
      <c r="H58" s="16" t="s">
        <v>17</v>
      </c>
      <c r="I58" s="178" t="str">
        <f>IF(女データ!F60="","",女データ!F60)</f>
        <v/>
      </c>
      <c r="J58" s="179"/>
      <c r="K58" s="17" t="s">
        <v>18</v>
      </c>
      <c r="L58" s="15" t="str">
        <f>IF(女データ!G60="","",女データ!G60)</f>
        <v/>
      </c>
      <c r="M58" s="18" t="str">
        <f>IF(女データ!H60="","",女データ!H60)</f>
        <v/>
      </c>
      <c r="N58" s="15" t="str">
        <f>IF(女データ!I60="生年月日を入力","",女データ!I60)</f>
        <v/>
      </c>
      <c r="O58" s="165" t="str">
        <f>IF(女データ!J60="","",女データ!J60)</f>
        <v/>
      </c>
      <c r="P58" s="165"/>
      <c r="Q58" s="166"/>
    </row>
    <row r="59" spans="2:17" ht="18.75" customHeight="1" thickBot="1" x14ac:dyDescent="0.2">
      <c r="B59" s="190"/>
      <c r="C59" s="176"/>
      <c r="D59" s="177"/>
      <c r="E59" s="10"/>
      <c r="F59" s="167" t="str">
        <f>IF(女データ!E61="","",女データ!E61)</f>
        <v/>
      </c>
      <c r="G59" s="168"/>
      <c r="H59" s="24" t="s">
        <v>17</v>
      </c>
      <c r="I59" s="169" t="str">
        <f>IF(女データ!F61="","",女データ!F61)</f>
        <v/>
      </c>
      <c r="J59" s="170"/>
      <c r="K59" s="25" t="s">
        <v>18</v>
      </c>
      <c r="L59" s="19" t="str">
        <f>IF(女データ!G61="","",女データ!G61)</f>
        <v/>
      </c>
      <c r="M59" s="26" t="str">
        <f>IF(女データ!H61="","",女データ!H61)</f>
        <v/>
      </c>
      <c r="N59" s="23" t="str">
        <f>IF(女データ!I61="生年月日を入力","",女データ!I61)</f>
        <v/>
      </c>
      <c r="O59" s="171" t="str">
        <f>IF(女データ!J61="","",女データ!J61)</f>
        <v/>
      </c>
      <c r="P59" s="171"/>
      <c r="Q59" s="172"/>
    </row>
    <row r="61" spans="2:17" ht="14.25" x14ac:dyDescent="0.15">
      <c r="B61" s="29" t="str">
        <f>"上記の者は、（"&amp;女データ!D9&amp;"）県代表として標記大会に出場することを認め、参加申し込みをいたします。"</f>
        <v>上記の者は、（）県代表として標記大会に出場することを認め、参加申し込みをいたします。</v>
      </c>
    </row>
    <row r="63" spans="2:17" ht="15" x14ac:dyDescent="0.15">
      <c r="C63" s="273">
        <f>女データ!I9</f>
        <v>0</v>
      </c>
      <c r="D63" s="273"/>
      <c r="E63" s="273"/>
      <c r="F63" s="273"/>
      <c r="H63" s="27" t="s">
        <v>83</v>
      </c>
      <c r="I63" s="28">
        <f>女データ!D9</f>
        <v>0</v>
      </c>
      <c r="J63" s="27" t="s">
        <v>84</v>
      </c>
      <c r="K63" s="27" t="str">
        <f>"県高体連会長（　"&amp;女データ!I10&amp;"　）"</f>
        <v>県高体連会長（　　）</v>
      </c>
      <c r="L63" s="27"/>
      <c r="M63" s="27"/>
      <c r="N63" s="27"/>
      <c r="P63" s="11" t="s">
        <v>28</v>
      </c>
    </row>
    <row r="64" spans="2:17" ht="15" x14ac:dyDescent="0.15">
      <c r="H64" s="27"/>
      <c r="I64" s="27"/>
      <c r="J64" s="27"/>
      <c r="K64" s="27"/>
      <c r="L64" s="27"/>
      <c r="M64" s="27"/>
      <c r="N64" s="27"/>
    </row>
    <row r="65" spans="3:16" ht="15" x14ac:dyDescent="0.15">
      <c r="H65" s="27" t="s">
        <v>83</v>
      </c>
      <c r="I65" s="28">
        <f>女データ!D9</f>
        <v>0</v>
      </c>
      <c r="J65" s="27" t="s">
        <v>84</v>
      </c>
      <c r="K65" s="27" t="str">
        <f>"県専門委員長（　"&amp;女データ!I11&amp;"　）"</f>
        <v>県専門委員長（　　）</v>
      </c>
      <c r="L65" s="27"/>
      <c r="M65" s="27"/>
      <c r="N65" s="27"/>
      <c r="P65" s="11" t="s">
        <v>28</v>
      </c>
    </row>
    <row r="67" spans="3:16" ht="15" x14ac:dyDescent="0.15">
      <c r="C67" s="27" t="str">
        <f ca="1">"令和"&amp;DBCS(YEAR(男データ!M8)-2018)&amp;"年度  九州高等学校新人ソフトテニス競技大会会長  様"</f>
        <v>令和５年度  九州高等学校新人ソフトテニス競技大会会長  様</v>
      </c>
    </row>
  </sheetData>
  <mergeCells count="187">
    <mergeCell ref="B7:Q7"/>
    <mergeCell ref="B8:D8"/>
    <mergeCell ref="B3:Q3"/>
    <mergeCell ref="B4:Q4"/>
    <mergeCell ref="B5:Q5"/>
    <mergeCell ref="B6:Q6"/>
    <mergeCell ref="F10:H10"/>
    <mergeCell ref="I10:K10"/>
    <mergeCell ref="L25:L26"/>
    <mergeCell ref="M26:O26"/>
    <mergeCell ref="M14:O14"/>
    <mergeCell ref="P14:P15"/>
    <mergeCell ref="O22:Q22"/>
    <mergeCell ref="F25:H25"/>
    <mergeCell ref="I25:K25"/>
    <mergeCell ref="F26:H28"/>
    <mergeCell ref="F18:G18"/>
    <mergeCell ref="F19:G19"/>
    <mergeCell ref="P12:P13"/>
    <mergeCell ref="I11:K13"/>
    <mergeCell ref="M11:O11"/>
    <mergeCell ref="L10:L11"/>
    <mergeCell ref="O19:Q19"/>
    <mergeCell ref="O21:Q21"/>
    <mergeCell ref="M15:O15"/>
    <mergeCell ref="M29:O29"/>
    <mergeCell ref="P29:P30"/>
    <mergeCell ref="M30:O30"/>
    <mergeCell ref="P27:P28"/>
    <mergeCell ref="Q29:Q30"/>
    <mergeCell ref="F52:G52"/>
    <mergeCell ref="I52:J52"/>
    <mergeCell ref="I56:J56"/>
    <mergeCell ref="O56:Q56"/>
    <mergeCell ref="F55:G55"/>
    <mergeCell ref="I55:J55"/>
    <mergeCell ref="F53:G53"/>
    <mergeCell ref="I53:J53"/>
    <mergeCell ref="O53:Q53"/>
    <mergeCell ref="L42:L43"/>
    <mergeCell ref="F49:G49"/>
    <mergeCell ref="I49:J49"/>
    <mergeCell ref="O49:Q49"/>
    <mergeCell ref="M42:M43"/>
    <mergeCell ref="N42:N43"/>
    <mergeCell ref="O55:Q55"/>
    <mergeCell ref="O43:Q43"/>
    <mergeCell ref="H42:H43"/>
    <mergeCell ref="O57:Q57"/>
    <mergeCell ref="C54:D55"/>
    <mergeCell ref="F51:G51"/>
    <mergeCell ref="I51:J51"/>
    <mergeCell ref="O51:Q51"/>
    <mergeCell ref="F50:G50"/>
    <mergeCell ref="I50:J50"/>
    <mergeCell ref="O50:Q50"/>
    <mergeCell ref="C63:F63"/>
    <mergeCell ref="F58:G58"/>
    <mergeCell ref="I58:J58"/>
    <mergeCell ref="O58:Q58"/>
    <mergeCell ref="F59:G59"/>
    <mergeCell ref="I59:J59"/>
    <mergeCell ref="O59:Q59"/>
    <mergeCell ref="C58:D59"/>
    <mergeCell ref="F57:G57"/>
    <mergeCell ref="I57:J57"/>
    <mergeCell ref="C56:D57"/>
    <mergeCell ref="F54:G54"/>
    <mergeCell ref="I54:J54"/>
    <mergeCell ref="O54:Q54"/>
    <mergeCell ref="F56:G56"/>
    <mergeCell ref="O52:Q52"/>
    <mergeCell ref="B42:B59"/>
    <mergeCell ref="C44:D45"/>
    <mergeCell ref="E42:E43"/>
    <mergeCell ref="C42:D42"/>
    <mergeCell ref="C43:D43"/>
    <mergeCell ref="C50:D51"/>
    <mergeCell ref="C48:D49"/>
    <mergeCell ref="C46:D47"/>
    <mergeCell ref="C52:D53"/>
    <mergeCell ref="I42:J43"/>
    <mergeCell ref="F47:G47"/>
    <mergeCell ref="I47:J47"/>
    <mergeCell ref="O47:Q47"/>
    <mergeCell ref="O46:Q46"/>
    <mergeCell ref="F48:G48"/>
    <mergeCell ref="I48:J48"/>
    <mergeCell ref="O48:Q48"/>
    <mergeCell ref="O44:Q44"/>
    <mergeCell ref="F45:G45"/>
    <mergeCell ref="I45:J45"/>
    <mergeCell ref="O45:Q45"/>
    <mergeCell ref="F46:G46"/>
    <mergeCell ref="I46:J46"/>
    <mergeCell ref="F44:G44"/>
    <mergeCell ref="I44:J44"/>
    <mergeCell ref="K42:K43"/>
    <mergeCell ref="O42:Q42"/>
    <mergeCell ref="F42:G43"/>
    <mergeCell ref="Q12:Q13"/>
    <mergeCell ref="M10:O10"/>
    <mergeCell ref="O32:Q32"/>
    <mergeCell ref="F33:G33"/>
    <mergeCell ref="I33:J33"/>
    <mergeCell ref="O33:Q33"/>
    <mergeCell ref="C10:C24"/>
    <mergeCell ref="D11:E15"/>
    <mergeCell ref="M12:O12"/>
    <mergeCell ref="M13:O13"/>
    <mergeCell ref="I21:J21"/>
    <mergeCell ref="I24:J24"/>
    <mergeCell ref="F24:G24"/>
    <mergeCell ref="O20:Q20"/>
    <mergeCell ref="F23:G23"/>
    <mergeCell ref="F11:H13"/>
    <mergeCell ref="I22:J22"/>
    <mergeCell ref="I23:J23"/>
    <mergeCell ref="O24:Q24"/>
    <mergeCell ref="Q27:Q28"/>
    <mergeCell ref="M28:O28"/>
    <mergeCell ref="O31:Q31"/>
    <mergeCell ref="D31:E31"/>
    <mergeCell ref="Q14:Q15"/>
    <mergeCell ref="M27:O27"/>
    <mergeCell ref="O34:Q34"/>
    <mergeCell ref="I35:J35"/>
    <mergeCell ref="O35:Q35"/>
    <mergeCell ref="F36:G36"/>
    <mergeCell ref="I36:J36"/>
    <mergeCell ref="I34:J34"/>
    <mergeCell ref="F39:G39"/>
    <mergeCell ref="I39:J39"/>
    <mergeCell ref="O39:Q39"/>
    <mergeCell ref="O36:Q36"/>
    <mergeCell ref="F37:G37"/>
    <mergeCell ref="I37:J37"/>
    <mergeCell ref="O37:Q37"/>
    <mergeCell ref="I38:J38"/>
    <mergeCell ref="O38:Q38"/>
    <mergeCell ref="G29:K30"/>
    <mergeCell ref="F31:G31"/>
    <mergeCell ref="I31:J31"/>
    <mergeCell ref="B10:B39"/>
    <mergeCell ref="F38:G38"/>
    <mergeCell ref="F34:G34"/>
    <mergeCell ref="F35:G35"/>
    <mergeCell ref="C25:C39"/>
    <mergeCell ref="D25:E25"/>
    <mergeCell ref="D26:E30"/>
    <mergeCell ref="G14:K15"/>
    <mergeCell ref="F32:G32"/>
    <mergeCell ref="I32:J32"/>
    <mergeCell ref="I26:K28"/>
    <mergeCell ref="D32:E32"/>
    <mergeCell ref="D33:E33"/>
    <mergeCell ref="D34:E34"/>
    <mergeCell ref="D35:E35"/>
    <mergeCell ref="D36:E36"/>
    <mergeCell ref="D37:E37"/>
    <mergeCell ref="D38:E38"/>
    <mergeCell ref="D39:E39"/>
    <mergeCell ref="D10:E10"/>
    <mergeCell ref="D16:E16"/>
    <mergeCell ref="F22:G22"/>
    <mergeCell ref="F20:G20"/>
    <mergeCell ref="F21:G21"/>
    <mergeCell ref="O18:Q18"/>
    <mergeCell ref="I16:J16"/>
    <mergeCell ref="O23:Q23"/>
    <mergeCell ref="M25:O25"/>
    <mergeCell ref="I17:J17"/>
    <mergeCell ref="I18:J18"/>
    <mergeCell ref="I19:J19"/>
    <mergeCell ref="I20:J20"/>
    <mergeCell ref="D17:E17"/>
    <mergeCell ref="D18:E18"/>
    <mergeCell ref="D19:E19"/>
    <mergeCell ref="D20:E20"/>
    <mergeCell ref="D21:E21"/>
    <mergeCell ref="D22:E22"/>
    <mergeCell ref="D23:E23"/>
    <mergeCell ref="D24:E24"/>
    <mergeCell ref="O16:Q16"/>
    <mergeCell ref="O17:Q17"/>
    <mergeCell ref="F16:G16"/>
    <mergeCell ref="F17:G17"/>
  </mergeCells>
  <phoneticPr fontId="2"/>
  <printOptions horizontalCentered="1"/>
  <pageMargins left="0.39370078740157483" right="0.39370078740157483" top="0.39370078740157483" bottom="0.19685039370078741" header="0" footer="0"/>
  <pageSetup paperSize="9" scale="77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Q25"/>
  <sheetViews>
    <sheetView zoomScale="70" zoomScaleNormal="70" workbookViewId="0">
      <selection activeCell="O16" sqref="O16"/>
    </sheetView>
  </sheetViews>
  <sheetFormatPr defaultRowHeight="13.5" x14ac:dyDescent="0.15"/>
  <cols>
    <col min="2" max="2" width="14.5" customWidth="1"/>
    <col min="3" max="3" width="15.5" customWidth="1"/>
    <col min="4" max="4" width="18.875" customWidth="1"/>
    <col min="5" max="5" width="13.875" bestFit="1" customWidth="1"/>
    <col min="6" max="6" width="17.875" customWidth="1"/>
    <col min="7" max="7" width="11" customWidth="1"/>
    <col min="8" max="8" width="2.5" bestFit="1" customWidth="1"/>
    <col min="9" max="9" width="14.375" customWidth="1"/>
    <col min="10" max="10" width="3" customWidth="1"/>
    <col min="11" max="11" width="2.5" bestFit="1" customWidth="1"/>
    <col min="12" max="12" width="7.125" bestFit="1" customWidth="1"/>
    <col min="13" max="13" width="13.375" customWidth="1"/>
    <col min="14" max="14" width="7.125" customWidth="1"/>
    <col min="15" max="15" width="7.5" customWidth="1"/>
    <col min="16" max="16" width="4.625" bestFit="1" customWidth="1"/>
    <col min="17" max="17" width="13.875" bestFit="1" customWidth="1"/>
  </cols>
  <sheetData>
    <row r="3" spans="2:17" ht="15" customHeight="1" x14ac:dyDescent="0.2">
      <c r="B3" s="236" t="str">
        <f ca="1">"令和"&amp;DBCS(YEAR(男データ!M8)-2018)&amp;"年度"</f>
        <v>令和５年度</v>
      </c>
      <c r="C3" s="236"/>
      <c r="D3" s="236"/>
      <c r="E3" s="236"/>
      <c r="F3" s="23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2:17" ht="15" customHeight="1" x14ac:dyDescent="0.2">
      <c r="B4" s="236" t="str">
        <f ca="1">"第"&amp;DBCS(YEAR(男データ!M8)-1970)&amp;"回九州高校新人ソフトテニス競技大会"</f>
        <v>第５３回九州高校新人ソフトテニス競技大会</v>
      </c>
      <c r="C4" s="236"/>
      <c r="D4" s="236"/>
      <c r="E4" s="236"/>
      <c r="F4" s="23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</row>
    <row r="5" spans="2:17" ht="15" customHeight="1" x14ac:dyDescent="0.2">
      <c r="B5" s="236" t="str">
        <f ca="1">"第"&amp;DBCS(YEAR(男データ!M8)-1974)&amp;"回全日本高等学校選抜ソフトテニス競技大会九州地区予選会"</f>
        <v>第４９回全日本高等学校選抜ソフトテニス競技大会九州地区予選会</v>
      </c>
      <c r="C5" s="236"/>
      <c r="D5" s="236"/>
      <c r="E5" s="236"/>
      <c r="F5" s="23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</row>
    <row r="6" spans="2:17" ht="15" customHeight="1" x14ac:dyDescent="0.2">
      <c r="B6" s="236" t="s">
        <v>29</v>
      </c>
      <c r="C6" s="236"/>
      <c r="D6" s="236"/>
      <c r="E6" s="236"/>
      <c r="F6" s="23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</row>
    <row r="7" spans="2:17" ht="14.25" thickBot="1" x14ac:dyDescent="0.2">
      <c r="B7" s="237" t="s">
        <v>1</v>
      </c>
      <c r="C7" s="237"/>
      <c r="D7" s="237"/>
      <c r="E7" s="237"/>
      <c r="F7" s="23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</row>
    <row r="8" spans="2:17" ht="31.5" customHeight="1" thickBot="1" x14ac:dyDescent="0.2">
      <c r="B8" s="108" t="str">
        <f>女データ!C7</f>
        <v>女子</v>
      </c>
      <c r="C8" s="109"/>
      <c r="D8" s="110"/>
      <c r="E8" s="13" t="s">
        <v>2</v>
      </c>
      <c r="F8" s="14" t="str">
        <f>IF(女データ!D9="","",女データ!D9)&amp;"県"</f>
        <v>県</v>
      </c>
      <c r="G8" s="12"/>
      <c r="H8" s="12"/>
      <c r="I8" s="12"/>
      <c r="J8" s="12"/>
      <c r="K8" s="12"/>
      <c r="L8" s="12"/>
      <c r="M8" s="12"/>
      <c r="N8" s="12"/>
      <c r="O8" s="12"/>
    </row>
    <row r="10" spans="2:17" x14ac:dyDescent="0.15">
      <c r="B10" s="102" t="s">
        <v>8</v>
      </c>
      <c r="C10" s="103" t="s">
        <v>30</v>
      </c>
      <c r="D10" s="103" t="s">
        <v>5</v>
      </c>
      <c r="E10" s="103" t="s">
        <v>31</v>
      </c>
      <c r="F10" s="103" t="s">
        <v>32</v>
      </c>
    </row>
    <row r="11" spans="2:17" ht="43.5" customHeight="1" x14ac:dyDescent="0.15">
      <c r="B11" s="114">
        <f>女データ!C66</f>
        <v>0</v>
      </c>
      <c r="C11" s="111">
        <f>女データ!D66</f>
        <v>0</v>
      </c>
      <c r="D11" s="111">
        <f>女データ!E66</f>
        <v>0</v>
      </c>
      <c r="E11" s="111">
        <f>女データ!F66</f>
        <v>0</v>
      </c>
      <c r="F11" s="111">
        <f>女データ!G66</f>
        <v>0</v>
      </c>
    </row>
    <row r="12" spans="2:17" ht="43.5" customHeight="1" x14ac:dyDescent="0.15">
      <c r="B12" s="112">
        <f>女データ!C67</f>
        <v>0</v>
      </c>
      <c r="C12" s="112">
        <f>女データ!D67</f>
        <v>0</v>
      </c>
      <c r="D12" s="112">
        <f>女データ!E67</f>
        <v>0</v>
      </c>
      <c r="E12" s="112">
        <f>女データ!F67</f>
        <v>0</v>
      </c>
      <c r="F12" s="112">
        <f>女データ!G67</f>
        <v>0</v>
      </c>
    </row>
    <row r="13" spans="2:17" ht="43.5" customHeight="1" x14ac:dyDescent="0.15">
      <c r="B13" s="112">
        <f>女データ!C68</f>
        <v>0</v>
      </c>
      <c r="C13" s="112">
        <f>女データ!D68</f>
        <v>0</v>
      </c>
      <c r="D13" s="112">
        <f>女データ!E68</f>
        <v>0</v>
      </c>
      <c r="E13" s="112">
        <f>女データ!F68</f>
        <v>0</v>
      </c>
      <c r="F13" s="112">
        <f>女データ!G68</f>
        <v>0</v>
      </c>
    </row>
    <row r="14" spans="2:17" ht="43.5" customHeight="1" x14ac:dyDescent="0.15">
      <c r="B14" s="112">
        <f>女データ!C69</f>
        <v>0</v>
      </c>
      <c r="C14" s="112">
        <f>女データ!D69</f>
        <v>0</v>
      </c>
      <c r="D14" s="112">
        <f>女データ!E69</f>
        <v>0</v>
      </c>
      <c r="E14" s="112">
        <f>女データ!F69</f>
        <v>0</v>
      </c>
      <c r="F14" s="112">
        <f>女データ!G69</f>
        <v>0</v>
      </c>
    </row>
    <row r="15" spans="2:17" ht="43.5" customHeight="1" x14ac:dyDescent="0.15">
      <c r="B15" s="112">
        <f>女データ!C70</f>
        <v>0</v>
      </c>
      <c r="C15" s="112">
        <f>女データ!D70</f>
        <v>0</v>
      </c>
      <c r="D15" s="112">
        <f>女データ!E70</f>
        <v>0</v>
      </c>
      <c r="E15" s="112">
        <f>女データ!F70</f>
        <v>0</v>
      </c>
      <c r="F15" s="112">
        <f>女データ!G70</f>
        <v>0</v>
      </c>
    </row>
    <row r="16" spans="2:17" ht="43.5" customHeight="1" x14ac:dyDescent="0.15">
      <c r="B16" s="112">
        <f>女データ!C71</f>
        <v>0</v>
      </c>
      <c r="C16" s="112">
        <f>女データ!D71</f>
        <v>0</v>
      </c>
      <c r="D16" s="112">
        <f>女データ!E71</f>
        <v>0</v>
      </c>
      <c r="E16" s="112">
        <f>女データ!F71</f>
        <v>0</v>
      </c>
      <c r="F16" s="112">
        <f>女データ!G71</f>
        <v>0</v>
      </c>
    </row>
    <row r="17" spans="2:6" ht="43.5" customHeight="1" x14ac:dyDescent="0.15">
      <c r="B17" s="112">
        <f>女データ!C72</f>
        <v>0</v>
      </c>
      <c r="C17" s="112">
        <f>女データ!D72</f>
        <v>0</v>
      </c>
      <c r="D17" s="112">
        <f>女データ!E72</f>
        <v>0</v>
      </c>
      <c r="E17" s="112">
        <f>女データ!F72</f>
        <v>0</v>
      </c>
      <c r="F17" s="112">
        <f>女データ!G72</f>
        <v>0</v>
      </c>
    </row>
    <row r="18" spans="2:6" ht="43.5" customHeight="1" x14ac:dyDescent="0.15">
      <c r="B18" s="112">
        <f>女データ!C73</f>
        <v>0</v>
      </c>
      <c r="C18" s="112">
        <f>女データ!D73</f>
        <v>0</v>
      </c>
      <c r="D18" s="112">
        <f>女データ!E73</f>
        <v>0</v>
      </c>
      <c r="E18" s="112">
        <f>女データ!F73</f>
        <v>0</v>
      </c>
      <c r="F18" s="112">
        <f>女データ!G73</f>
        <v>0</v>
      </c>
    </row>
    <row r="19" spans="2:6" ht="43.5" customHeight="1" x14ac:dyDescent="0.15">
      <c r="B19" s="112">
        <f>女データ!C74</f>
        <v>0</v>
      </c>
      <c r="C19" s="112">
        <f>女データ!D74</f>
        <v>0</v>
      </c>
      <c r="D19" s="112">
        <f>女データ!E74</f>
        <v>0</v>
      </c>
      <c r="E19" s="112">
        <f>女データ!F74</f>
        <v>0</v>
      </c>
      <c r="F19" s="112">
        <f>女データ!G74</f>
        <v>0</v>
      </c>
    </row>
    <row r="20" spans="2:6" ht="43.5" customHeight="1" x14ac:dyDescent="0.15">
      <c r="B20" s="112">
        <f>女データ!C75</f>
        <v>0</v>
      </c>
      <c r="C20" s="112">
        <f>女データ!D75</f>
        <v>0</v>
      </c>
      <c r="D20" s="112">
        <f>女データ!E75</f>
        <v>0</v>
      </c>
      <c r="E20" s="112">
        <f>女データ!F75</f>
        <v>0</v>
      </c>
      <c r="F20" s="112">
        <f>女データ!G75</f>
        <v>0</v>
      </c>
    </row>
    <row r="21" spans="2:6" ht="43.5" customHeight="1" x14ac:dyDescent="0.15">
      <c r="B21" s="112">
        <f>女データ!C76</f>
        <v>0</v>
      </c>
      <c r="C21" s="112">
        <f>女データ!D76</f>
        <v>0</v>
      </c>
      <c r="D21" s="112">
        <f>女データ!E76</f>
        <v>0</v>
      </c>
      <c r="E21" s="112">
        <f>女データ!F76</f>
        <v>0</v>
      </c>
      <c r="F21" s="112">
        <f>女データ!G76</f>
        <v>0</v>
      </c>
    </row>
    <row r="22" spans="2:6" ht="43.5" customHeight="1" x14ac:dyDescent="0.15">
      <c r="B22" s="112">
        <f>女データ!C77</f>
        <v>0</v>
      </c>
      <c r="C22" s="112">
        <f>女データ!D77</f>
        <v>0</v>
      </c>
      <c r="D22" s="112">
        <f>女データ!E77</f>
        <v>0</v>
      </c>
      <c r="E22" s="112">
        <f>女データ!F77</f>
        <v>0</v>
      </c>
      <c r="F22" s="112">
        <f>女データ!G77</f>
        <v>0</v>
      </c>
    </row>
    <row r="23" spans="2:6" ht="43.5" customHeight="1" x14ac:dyDescent="0.15">
      <c r="B23" s="112">
        <f>女データ!C78</f>
        <v>0</v>
      </c>
      <c r="C23" s="112">
        <f>女データ!D78</f>
        <v>0</v>
      </c>
      <c r="D23" s="112">
        <f>女データ!E78</f>
        <v>0</v>
      </c>
      <c r="E23" s="112">
        <f>女データ!F78</f>
        <v>0</v>
      </c>
      <c r="F23" s="112">
        <f>女データ!G78</f>
        <v>0</v>
      </c>
    </row>
    <row r="24" spans="2:6" ht="43.5" customHeight="1" x14ac:dyDescent="0.15">
      <c r="B24" s="112">
        <f>女データ!C79</f>
        <v>0</v>
      </c>
      <c r="C24" s="112">
        <f>女データ!D79</f>
        <v>0</v>
      </c>
      <c r="D24" s="112">
        <f>女データ!E79</f>
        <v>0</v>
      </c>
      <c r="E24" s="112">
        <f>女データ!F79</f>
        <v>0</v>
      </c>
      <c r="F24" s="112">
        <f>女データ!G79</f>
        <v>0</v>
      </c>
    </row>
    <row r="25" spans="2:6" ht="43.5" customHeight="1" x14ac:dyDescent="0.15">
      <c r="B25" s="113">
        <f>女データ!C80</f>
        <v>0</v>
      </c>
      <c r="C25" s="113">
        <f>女データ!D80</f>
        <v>0</v>
      </c>
      <c r="D25" s="113">
        <f>女データ!E80</f>
        <v>0</v>
      </c>
      <c r="E25" s="113">
        <f>女データ!F80</f>
        <v>0</v>
      </c>
      <c r="F25" s="113">
        <f>女データ!G80</f>
        <v>0</v>
      </c>
    </row>
  </sheetData>
  <mergeCells count="5">
    <mergeCell ref="B3:F3"/>
    <mergeCell ref="B4:F4"/>
    <mergeCell ref="B5:F5"/>
    <mergeCell ref="B6:F6"/>
    <mergeCell ref="B7:F7"/>
  </mergeCells>
  <phoneticPr fontId="2"/>
  <conditionalFormatting sqref="B11:F25">
    <cfRule type="cellIs" dxfId="1" priority="1" stopIfTrue="1" operator="equal">
      <formula>0</formula>
    </cfRule>
    <cfRule type="expression" dxfId="0" priority="2" stopIfTrue="1">
      <formula>$B11&lt;&gt;$B12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B2:V80"/>
  <sheetViews>
    <sheetView topLeftCell="A62" zoomScale="85" workbookViewId="0">
      <selection activeCell="L23" sqref="L23"/>
    </sheetView>
  </sheetViews>
  <sheetFormatPr defaultColWidth="9" defaultRowHeight="13.5" x14ac:dyDescent="0.15"/>
  <cols>
    <col min="1" max="1" width="9" style="31"/>
    <col min="2" max="2" width="3.5" style="31" bestFit="1" customWidth="1"/>
    <col min="3" max="3" width="6.875" style="31" customWidth="1"/>
    <col min="4" max="4" width="9" style="31"/>
    <col min="5" max="5" width="12.625" style="31" bestFit="1" customWidth="1"/>
    <col min="6" max="6" width="11" style="31" bestFit="1" customWidth="1"/>
    <col min="7" max="18" width="9" style="31"/>
    <col min="19" max="22" width="0" style="31" hidden="1" customWidth="1"/>
    <col min="23" max="16384" width="9" style="31"/>
  </cols>
  <sheetData>
    <row r="2" spans="2:22" x14ac:dyDescent="0.15">
      <c r="B2" s="35" t="s">
        <v>33</v>
      </c>
      <c r="C2" s="36"/>
      <c r="D2" s="36"/>
      <c r="E2" s="36"/>
      <c r="F2" s="36"/>
      <c r="G2" s="37"/>
    </row>
    <row r="3" spans="2:22" x14ac:dyDescent="0.15">
      <c r="B3" s="38" t="s">
        <v>34</v>
      </c>
      <c r="C3" s="55"/>
      <c r="D3" s="31" t="s">
        <v>85</v>
      </c>
      <c r="G3" s="32"/>
    </row>
    <row r="4" spans="2:22" x14ac:dyDescent="0.15">
      <c r="B4" s="38" t="s">
        <v>34</v>
      </c>
      <c r="C4" s="31" t="s">
        <v>36</v>
      </c>
      <c r="G4" s="32"/>
    </row>
    <row r="5" spans="2:22" x14ac:dyDescent="0.15">
      <c r="B5" s="39" t="s">
        <v>34</v>
      </c>
      <c r="C5" s="33" t="s">
        <v>37</v>
      </c>
      <c r="D5" s="33"/>
      <c r="E5" s="33"/>
      <c r="F5" s="33"/>
      <c r="G5" s="34"/>
    </row>
    <row r="7" spans="2:22" x14ac:dyDescent="0.15">
      <c r="C7" s="55" t="s">
        <v>86</v>
      </c>
      <c r="D7" s="31" t="s">
        <v>39</v>
      </c>
    </row>
    <row r="8" spans="2:22" x14ac:dyDescent="0.15">
      <c r="K8" s="31" t="s">
        <v>40</v>
      </c>
      <c r="M8" s="41">
        <f ca="1">男データ!M8</f>
        <v>45261</v>
      </c>
    </row>
    <row r="9" spans="2:22" x14ac:dyDescent="0.15">
      <c r="C9" s="42" t="s">
        <v>2</v>
      </c>
      <c r="D9" s="55"/>
      <c r="E9" s="42" t="s">
        <v>25</v>
      </c>
      <c r="G9" s="173" t="s">
        <v>41</v>
      </c>
      <c r="H9" s="173"/>
      <c r="I9" s="284"/>
      <c r="J9" s="284"/>
      <c r="K9" s="54" t="s">
        <v>42</v>
      </c>
      <c r="M9" s="43" t="s">
        <v>43</v>
      </c>
      <c r="S9" s="31" t="s">
        <v>44</v>
      </c>
      <c r="T9" s="31" t="s">
        <v>2</v>
      </c>
      <c r="U9" s="31" t="s">
        <v>87</v>
      </c>
      <c r="V9" s="31" t="s">
        <v>46</v>
      </c>
    </row>
    <row r="10" spans="2:22" x14ac:dyDescent="0.15">
      <c r="G10" s="173" t="s">
        <v>47</v>
      </c>
      <c r="H10" s="173"/>
      <c r="I10" s="283"/>
      <c r="J10" s="283"/>
      <c r="S10" s="31" t="s">
        <v>86</v>
      </c>
      <c r="T10" s="31" t="s">
        <v>48</v>
      </c>
      <c r="U10" s="31" t="s">
        <v>49</v>
      </c>
      <c r="V10" s="31" t="s">
        <v>50</v>
      </c>
    </row>
    <row r="11" spans="2:22" x14ac:dyDescent="0.15">
      <c r="G11" s="173" t="s">
        <v>51</v>
      </c>
      <c r="H11" s="173"/>
      <c r="I11" s="283"/>
      <c r="J11" s="283"/>
      <c r="T11" s="31" t="s">
        <v>52</v>
      </c>
      <c r="U11" s="31" t="s">
        <v>53</v>
      </c>
      <c r="V11" s="31" t="s">
        <v>54</v>
      </c>
    </row>
    <row r="12" spans="2:22" x14ac:dyDescent="0.15">
      <c r="G12" s="44"/>
      <c r="H12" s="44"/>
      <c r="I12" s="44"/>
      <c r="J12" s="44"/>
      <c r="T12" s="31" t="s">
        <v>55</v>
      </c>
    </row>
    <row r="13" spans="2:22" x14ac:dyDescent="0.15">
      <c r="C13" s="243" t="s">
        <v>56</v>
      </c>
      <c r="D13" s="243"/>
      <c r="T13" s="31" t="s">
        <v>57</v>
      </c>
    </row>
    <row r="14" spans="2:22" ht="13.5" customHeight="1" x14ac:dyDescent="0.15">
      <c r="C14" s="42"/>
      <c r="D14" s="90" t="s">
        <v>58</v>
      </c>
      <c r="E14" s="91"/>
      <c r="F14" s="91"/>
      <c r="G14" s="91"/>
      <c r="H14" s="91"/>
      <c r="I14" s="92"/>
      <c r="J14" s="173" t="s">
        <v>59</v>
      </c>
      <c r="K14" s="173"/>
      <c r="L14" s="173"/>
      <c r="M14" s="173"/>
      <c r="N14" s="173"/>
      <c r="O14" s="173" t="s">
        <v>14</v>
      </c>
      <c r="P14" s="173"/>
      <c r="Q14" s="173"/>
      <c r="T14" s="31" t="s">
        <v>60</v>
      </c>
    </row>
    <row r="15" spans="2:22" x14ac:dyDescent="0.15">
      <c r="C15" s="30" t="s">
        <v>61</v>
      </c>
      <c r="D15" s="42" t="s">
        <v>8</v>
      </c>
      <c r="E15" s="42" t="s">
        <v>46</v>
      </c>
      <c r="F15" s="42" t="s">
        <v>5</v>
      </c>
      <c r="G15" s="42" t="s">
        <v>12</v>
      </c>
      <c r="H15" s="97" t="s">
        <v>11</v>
      </c>
      <c r="I15" s="42" t="s">
        <v>5</v>
      </c>
      <c r="J15" s="42" t="s">
        <v>62</v>
      </c>
      <c r="K15" s="42" t="s">
        <v>63</v>
      </c>
      <c r="L15" s="42" t="s">
        <v>7</v>
      </c>
      <c r="M15" s="42" t="s">
        <v>9</v>
      </c>
      <c r="N15" s="42" t="s">
        <v>10</v>
      </c>
      <c r="O15" s="30" t="s">
        <v>64</v>
      </c>
      <c r="P15" s="30" t="s">
        <v>5</v>
      </c>
      <c r="Q15" s="30" t="s">
        <v>10</v>
      </c>
      <c r="T15" s="31" t="s">
        <v>65</v>
      </c>
    </row>
    <row r="16" spans="2:22" x14ac:dyDescent="0.15">
      <c r="C16" s="30">
        <v>1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T16" s="31" t="s">
        <v>66</v>
      </c>
    </row>
    <row r="17" spans="3:20" x14ac:dyDescent="0.15">
      <c r="C17" s="30">
        <v>2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T17" s="31" t="s">
        <v>67</v>
      </c>
    </row>
    <row r="18" spans="3:20" x14ac:dyDescent="0.15">
      <c r="C18" s="44"/>
      <c r="D18" s="251" t="s">
        <v>68</v>
      </c>
      <c r="E18" s="251"/>
      <c r="F18" s="251"/>
      <c r="G18" s="43" t="s">
        <v>69</v>
      </c>
      <c r="H18" s="47"/>
      <c r="I18" s="47"/>
      <c r="J18" s="47"/>
      <c r="K18" s="47"/>
      <c r="L18" s="47"/>
      <c r="M18" s="47"/>
    </row>
    <row r="20" spans="3:20" x14ac:dyDescent="0.15">
      <c r="C20" s="249" t="s">
        <v>8</v>
      </c>
      <c r="D20" s="249"/>
      <c r="E20" s="173" t="s">
        <v>70</v>
      </c>
      <c r="F20" s="173"/>
      <c r="G20" s="173"/>
      <c r="H20" s="173"/>
      <c r="I20" s="173"/>
      <c r="J20" s="173"/>
      <c r="K20" s="44"/>
      <c r="L20" s="44"/>
    </row>
    <row r="21" spans="3:20" x14ac:dyDescent="0.15">
      <c r="C21" s="250"/>
      <c r="D21" s="250"/>
      <c r="E21" s="30" t="s">
        <v>16</v>
      </c>
      <c r="F21" s="30" t="s">
        <v>5</v>
      </c>
      <c r="G21" s="30" t="s">
        <v>19</v>
      </c>
      <c r="H21" s="30" t="s">
        <v>20</v>
      </c>
      <c r="I21" s="30" t="s">
        <v>21</v>
      </c>
      <c r="J21" s="30" t="s">
        <v>22</v>
      </c>
    </row>
    <row r="22" spans="3:20" x14ac:dyDescent="0.15">
      <c r="C22" s="246" t="str">
        <f>IF(G16="","",G16)</f>
        <v/>
      </c>
      <c r="D22" s="30" t="s">
        <v>88</v>
      </c>
      <c r="E22" s="56"/>
      <c r="F22" s="56"/>
      <c r="G22" s="56"/>
      <c r="H22" s="57"/>
      <c r="I22" s="49" t="str">
        <f t="shared" ref="I22:I29" si="0">IF(H22="","生年月日を入力",INT(DAYS360(H22,$M$8)/360))</f>
        <v>生年月日を入力</v>
      </c>
      <c r="J22" s="56"/>
    </row>
    <row r="23" spans="3:20" x14ac:dyDescent="0.15">
      <c r="C23" s="247"/>
      <c r="D23" s="30" t="s">
        <v>89</v>
      </c>
      <c r="E23" s="56"/>
      <c r="F23" s="56"/>
      <c r="G23" s="56"/>
      <c r="H23" s="57"/>
      <c r="I23" s="49" t="str">
        <f t="shared" si="0"/>
        <v>生年月日を入力</v>
      </c>
      <c r="J23" s="56"/>
    </row>
    <row r="24" spans="3:20" x14ac:dyDescent="0.15">
      <c r="C24" s="247"/>
      <c r="D24" s="30" t="s">
        <v>90</v>
      </c>
      <c r="E24" s="56"/>
      <c r="F24" s="56"/>
      <c r="G24" s="56"/>
      <c r="H24" s="57"/>
      <c r="I24" s="49" t="str">
        <f t="shared" si="0"/>
        <v>生年月日を入力</v>
      </c>
      <c r="J24" s="56"/>
    </row>
    <row r="25" spans="3:20" x14ac:dyDescent="0.15">
      <c r="C25" s="247"/>
      <c r="D25" s="30" t="s">
        <v>91</v>
      </c>
      <c r="E25" s="56"/>
      <c r="F25" s="56"/>
      <c r="G25" s="56"/>
      <c r="H25" s="57"/>
      <c r="I25" s="49" t="str">
        <f t="shared" si="0"/>
        <v>生年月日を入力</v>
      </c>
      <c r="J25" s="56"/>
    </row>
    <row r="26" spans="3:20" x14ac:dyDescent="0.15">
      <c r="C26" s="247"/>
      <c r="D26" s="30" t="s">
        <v>92</v>
      </c>
      <c r="E26" s="56"/>
      <c r="F26" s="56"/>
      <c r="G26" s="56"/>
      <c r="H26" s="57"/>
      <c r="I26" s="49" t="str">
        <f t="shared" si="0"/>
        <v>生年月日を入力</v>
      </c>
      <c r="J26" s="56"/>
    </row>
    <row r="27" spans="3:20" x14ac:dyDescent="0.15">
      <c r="C27" s="247"/>
      <c r="D27" s="30" t="s">
        <v>93</v>
      </c>
      <c r="E27" s="56"/>
      <c r="F27" s="56"/>
      <c r="G27" s="56"/>
      <c r="H27" s="57"/>
      <c r="I27" s="49" t="str">
        <f t="shared" si="0"/>
        <v>生年月日を入力</v>
      </c>
      <c r="J27" s="56"/>
    </row>
    <row r="28" spans="3:20" x14ac:dyDescent="0.15">
      <c r="C28" s="247"/>
      <c r="D28" s="30" t="s">
        <v>94</v>
      </c>
      <c r="E28" s="56"/>
      <c r="F28" s="56"/>
      <c r="G28" s="56"/>
      <c r="H28" s="57"/>
      <c r="I28" s="49" t="str">
        <f t="shared" si="0"/>
        <v>生年月日を入力</v>
      </c>
      <c r="J28" s="56"/>
    </row>
    <row r="29" spans="3:20" x14ac:dyDescent="0.15">
      <c r="C29" s="248"/>
      <c r="D29" s="30" t="s">
        <v>95</v>
      </c>
      <c r="E29" s="56"/>
      <c r="F29" s="56"/>
      <c r="G29" s="56"/>
      <c r="H29" s="57"/>
      <c r="I29" s="49" t="str">
        <f t="shared" si="0"/>
        <v>生年月日を入力</v>
      </c>
      <c r="J29" s="56"/>
    </row>
    <row r="30" spans="3:20" x14ac:dyDescent="0.15">
      <c r="C30" s="2"/>
      <c r="D30" s="45"/>
      <c r="E30" s="50"/>
      <c r="F30" s="50"/>
      <c r="G30" s="50"/>
      <c r="H30" s="51"/>
      <c r="I30" s="52"/>
      <c r="J30" s="50"/>
    </row>
    <row r="31" spans="3:20" x14ac:dyDescent="0.15">
      <c r="C31" s="249" t="s">
        <v>8</v>
      </c>
      <c r="D31" s="249"/>
      <c r="E31" s="173" t="s">
        <v>70</v>
      </c>
      <c r="F31" s="173"/>
      <c r="G31" s="173"/>
      <c r="H31" s="173"/>
      <c r="I31" s="173"/>
      <c r="J31" s="173"/>
      <c r="M31" s="53"/>
    </row>
    <row r="32" spans="3:20" x14ac:dyDescent="0.15">
      <c r="C32" s="250"/>
      <c r="D32" s="250"/>
      <c r="E32" s="30" t="s">
        <v>16</v>
      </c>
      <c r="F32" s="30" t="s">
        <v>5</v>
      </c>
      <c r="G32" s="30" t="s">
        <v>19</v>
      </c>
      <c r="H32" s="30" t="s">
        <v>20</v>
      </c>
      <c r="I32" s="30" t="s">
        <v>21</v>
      </c>
      <c r="J32" s="30" t="s">
        <v>22</v>
      </c>
    </row>
    <row r="33" spans="3:11" x14ac:dyDescent="0.15">
      <c r="C33" s="246" t="str">
        <f>IF(G17="","",G17)</f>
        <v/>
      </c>
      <c r="D33" s="30" t="s">
        <v>88</v>
      </c>
      <c r="E33" s="56"/>
      <c r="F33" s="56"/>
      <c r="G33" s="56"/>
      <c r="H33" s="57"/>
      <c r="I33" s="49" t="str">
        <f t="shared" ref="I33:I40" si="1">IF(H33="","生年月日を入力",INT(DAYS360(H33,$M$8)/360))</f>
        <v>生年月日を入力</v>
      </c>
      <c r="J33" s="56"/>
    </row>
    <row r="34" spans="3:11" x14ac:dyDescent="0.15">
      <c r="C34" s="247"/>
      <c r="D34" s="30" t="s">
        <v>89</v>
      </c>
      <c r="E34" s="56"/>
      <c r="F34" s="56"/>
      <c r="G34" s="56"/>
      <c r="H34" s="57"/>
      <c r="I34" s="49" t="str">
        <f t="shared" si="1"/>
        <v>生年月日を入力</v>
      </c>
      <c r="J34" s="56"/>
    </row>
    <row r="35" spans="3:11" x14ac:dyDescent="0.15">
      <c r="C35" s="247"/>
      <c r="D35" s="30" t="s">
        <v>90</v>
      </c>
      <c r="E35" s="56"/>
      <c r="F35" s="56"/>
      <c r="G35" s="56"/>
      <c r="H35" s="57"/>
      <c r="I35" s="49" t="str">
        <f t="shared" si="1"/>
        <v>生年月日を入力</v>
      </c>
      <c r="J35" s="56"/>
    </row>
    <row r="36" spans="3:11" x14ac:dyDescent="0.15">
      <c r="C36" s="247"/>
      <c r="D36" s="30" t="s">
        <v>91</v>
      </c>
      <c r="E36" s="56"/>
      <c r="F36" s="56"/>
      <c r="G36" s="56"/>
      <c r="H36" s="57"/>
      <c r="I36" s="49" t="str">
        <f t="shared" si="1"/>
        <v>生年月日を入力</v>
      </c>
      <c r="J36" s="56"/>
    </row>
    <row r="37" spans="3:11" x14ac:dyDescent="0.15">
      <c r="C37" s="247"/>
      <c r="D37" s="30" t="s">
        <v>92</v>
      </c>
      <c r="E37" s="56"/>
      <c r="F37" s="56"/>
      <c r="G37" s="56"/>
      <c r="H37" s="57"/>
      <c r="I37" s="49" t="str">
        <f t="shared" si="1"/>
        <v>生年月日を入力</v>
      </c>
      <c r="J37" s="56"/>
    </row>
    <row r="38" spans="3:11" x14ac:dyDescent="0.15">
      <c r="C38" s="247"/>
      <c r="D38" s="30" t="s">
        <v>93</v>
      </c>
      <c r="E38" s="56"/>
      <c r="F38" s="56"/>
      <c r="G38" s="56"/>
      <c r="H38" s="57"/>
      <c r="I38" s="49" t="str">
        <f t="shared" si="1"/>
        <v>生年月日を入力</v>
      </c>
      <c r="J38" s="56"/>
    </row>
    <row r="39" spans="3:11" x14ac:dyDescent="0.15">
      <c r="C39" s="247"/>
      <c r="D39" s="30" t="s">
        <v>94</v>
      </c>
      <c r="E39" s="56"/>
      <c r="F39" s="56"/>
      <c r="G39" s="56"/>
      <c r="H39" s="57"/>
      <c r="I39" s="49" t="str">
        <f t="shared" si="1"/>
        <v>生年月日を入力</v>
      </c>
      <c r="J39" s="56"/>
    </row>
    <row r="40" spans="3:11" x14ac:dyDescent="0.15">
      <c r="C40" s="248"/>
      <c r="D40" s="30" t="s">
        <v>95</v>
      </c>
      <c r="E40" s="56"/>
      <c r="F40" s="56"/>
      <c r="G40" s="56"/>
      <c r="H40" s="57"/>
      <c r="I40" s="49" t="str">
        <f t="shared" si="1"/>
        <v>生年月日を入力</v>
      </c>
      <c r="J40" s="56"/>
    </row>
    <row r="42" spans="3:11" x14ac:dyDescent="0.15">
      <c r="C42" s="31" t="s">
        <v>79</v>
      </c>
    </row>
    <row r="44" spans="3:11" x14ac:dyDescent="0.15">
      <c r="C44" s="173" t="s">
        <v>80</v>
      </c>
      <c r="D44" s="173"/>
      <c r="E44" s="173" t="s">
        <v>16</v>
      </c>
      <c r="F44" s="173" t="s">
        <v>5</v>
      </c>
      <c r="G44" s="173" t="s">
        <v>19</v>
      </c>
      <c r="H44" s="173" t="s">
        <v>20</v>
      </c>
      <c r="I44" s="173" t="s">
        <v>21</v>
      </c>
      <c r="J44" s="35" t="s">
        <v>5</v>
      </c>
      <c r="K44" s="37"/>
    </row>
    <row r="45" spans="3:11" x14ac:dyDescent="0.15">
      <c r="C45" s="173"/>
      <c r="D45" s="173"/>
      <c r="E45" s="173"/>
      <c r="F45" s="173"/>
      <c r="G45" s="173"/>
      <c r="H45" s="173"/>
      <c r="I45" s="173"/>
      <c r="J45" s="58" t="s">
        <v>81</v>
      </c>
      <c r="K45" s="58"/>
    </row>
    <row r="46" spans="3:11" ht="23.25" customHeight="1" x14ac:dyDescent="0.15">
      <c r="C46" s="150">
        <v>1</v>
      </c>
      <c r="D46" s="67"/>
      <c r="E46" s="76"/>
      <c r="F46" s="78"/>
      <c r="G46" s="89"/>
      <c r="H46" s="82"/>
      <c r="I46" s="71" t="str">
        <f t="shared" ref="I46:I61" si="2">IF(H46="","生年月日を入力",INT(DAYS360(H46,$M$8)/360))</f>
        <v>生年月日を入力</v>
      </c>
      <c r="J46" s="281"/>
      <c r="K46" s="282"/>
    </row>
    <row r="47" spans="3:11" ht="23.25" customHeight="1" x14ac:dyDescent="0.15">
      <c r="C47" s="173"/>
      <c r="D47" s="64"/>
      <c r="E47" s="77"/>
      <c r="F47" s="79"/>
      <c r="G47" s="81"/>
      <c r="H47" s="86"/>
      <c r="I47" s="72" t="str">
        <f t="shared" si="2"/>
        <v>生年月日を入力</v>
      </c>
      <c r="J47" s="95"/>
      <c r="K47" s="94"/>
    </row>
    <row r="48" spans="3:11" ht="23.25" customHeight="1" x14ac:dyDescent="0.15">
      <c r="C48" s="150">
        <v>2</v>
      </c>
      <c r="D48" s="67"/>
      <c r="E48" s="76"/>
      <c r="F48" s="78"/>
      <c r="G48" s="80"/>
      <c r="H48" s="82"/>
      <c r="I48" s="71" t="str">
        <f t="shared" si="2"/>
        <v>生年月日を入力</v>
      </c>
      <c r="J48" s="281"/>
      <c r="K48" s="282"/>
    </row>
    <row r="49" spans="3:11" ht="23.25" customHeight="1" x14ac:dyDescent="0.15">
      <c r="C49" s="173"/>
      <c r="D49" s="64"/>
      <c r="E49" s="77"/>
      <c r="F49" s="79"/>
      <c r="G49" s="81"/>
      <c r="H49" s="86"/>
      <c r="I49" s="72" t="str">
        <f t="shared" si="2"/>
        <v>生年月日を入力</v>
      </c>
      <c r="J49" s="95"/>
      <c r="K49" s="94"/>
    </row>
    <row r="50" spans="3:11" ht="23.25" customHeight="1" x14ac:dyDescent="0.15">
      <c r="C50" s="150">
        <v>3</v>
      </c>
      <c r="D50" s="67"/>
      <c r="E50" s="76"/>
      <c r="F50" s="78"/>
      <c r="G50" s="80"/>
      <c r="H50" s="82"/>
      <c r="I50" s="71" t="str">
        <f t="shared" si="2"/>
        <v>生年月日を入力</v>
      </c>
      <c r="J50" s="281"/>
      <c r="K50" s="282"/>
    </row>
    <row r="51" spans="3:11" ht="23.25" customHeight="1" x14ac:dyDescent="0.15">
      <c r="C51" s="173"/>
      <c r="D51" s="64"/>
      <c r="E51" s="77"/>
      <c r="F51" s="79"/>
      <c r="G51" s="81"/>
      <c r="H51" s="86"/>
      <c r="I51" s="72" t="str">
        <f t="shared" si="2"/>
        <v>生年月日を入力</v>
      </c>
      <c r="J51" s="95"/>
      <c r="K51" s="94"/>
    </row>
    <row r="52" spans="3:11" ht="23.25" customHeight="1" x14ac:dyDescent="0.15">
      <c r="C52" s="150">
        <v>4</v>
      </c>
      <c r="D52" s="67"/>
      <c r="E52" s="76"/>
      <c r="F52" s="78"/>
      <c r="G52" s="80"/>
      <c r="H52" s="82"/>
      <c r="I52" s="71" t="str">
        <f t="shared" si="2"/>
        <v>生年月日を入力</v>
      </c>
      <c r="J52" s="281"/>
      <c r="K52" s="282"/>
    </row>
    <row r="53" spans="3:11" ht="23.25" customHeight="1" x14ac:dyDescent="0.15">
      <c r="C53" s="173"/>
      <c r="D53" s="64"/>
      <c r="E53" s="77"/>
      <c r="F53" s="79"/>
      <c r="G53" s="81"/>
      <c r="H53" s="86"/>
      <c r="I53" s="72" t="str">
        <f t="shared" si="2"/>
        <v>生年月日を入力</v>
      </c>
      <c r="J53" s="95"/>
      <c r="K53" s="94"/>
    </row>
    <row r="54" spans="3:11" ht="23.25" customHeight="1" x14ac:dyDescent="0.15">
      <c r="C54" s="150">
        <v>5</v>
      </c>
      <c r="D54" s="67"/>
      <c r="E54" s="76"/>
      <c r="F54" s="78"/>
      <c r="G54" s="80"/>
      <c r="H54" s="82"/>
      <c r="I54" s="71" t="str">
        <f t="shared" si="2"/>
        <v>生年月日を入力</v>
      </c>
      <c r="J54" s="281"/>
      <c r="K54" s="282"/>
    </row>
    <row r="55" spans="3:11" ht="23.25" customHeight="1" x14ac:dyDescent="0.15">
      <c r="C55" s="173"/>
      <c r="D55" s="64"/>
      <c r="E55" s="77"/>
      <c r="F55" s="79"/>
      <c r="G55" s="81"/>
      <c r="H55" s="86"/>
      <c r="I55" s="72" t="str">
        <f t="shared" si="2"/>
        <v>生年月日を入力</v>
      </c>
      <c r="J55" s="95"/>
      <c r="K55" s="94"/>
    </row>
    <row r="56" spans="3:11" ht="23.25" customHeight="1" x14ac:dyDescent="0.15">
      <c r="C56" s="150">
        <v>6</v>
      </c>
      <c r="D56" s="67"/>
      <c r="E56" s="76"/>
      <c r="F56" s="78"/>
      <c r="G56" s="80"/>
      <c r="H56" s="82"/>
      <c r="I56" s="71" t="str">
        <f t="shared" si="2"/>
        <v>生年月日を入力</v>
      </c>
      <c r="J56" s="281"/>
      <c r="K56" s="282"/>
    </row>
    <row r="57" spans="3:11" ht="23.25" customHeight="1" x14ac:dyDescent="0.15">
      <c r="C57" s="173"/>
      <c r="D57" s="64"/>
      <c r="E57" s="77"/>
      <c r="F57" s="79"/>
      <c r="G57" s="81"/>
      <c r="H57" s="86"/>
      <c r="I57" s="72" t="str">
        <f t="shared" si="2"/>
        <v>生年月日を入力</v>
      </c>
      <c r="J57" s="95"/>
      <c r="K57" s="94"/>
    </row>
    <row r="58" spans="3:11" ht="23.25" customHeight="1" x14ac:dyDescent="0.15">
      <c r="C58" s="150">
        <v>7</v>
      </c>
      <c r="D58" s="67"/>
      <c r="E58" s="76"/>
      <c r="F58" s="78"/>
      <c r="G58" s="80"/>
      <c r="H58" s="82"/>
      <c r="I58" s="71" t="str">
        <f t="shared" si="2"/>
        <v>生年月日を入力</v>
      </c>
      <c r="J58" s="281"/>
      <c r="K58" s="282"/>
    </row>
    <row r="59" spans="3:11" ht="23.25" customHeight="1" x14ac:dyDescent="0.15">
      <c r="C59" s="173"/>
      <c r="D59" s="64"/>
      <c r="E59" s="77"/>
      <c r="F59" s="79"/>
      <c r="G59" s="81"/>
      <c r="H59" s="86"/>
      <c r="I59" s="72" t="str">
        <f t="shared" si="2"/>
        <v>生年月日を入力</v>
      </c>
      <c r="J59" s="95"/>
      <c r="K59" s="94"/>
    </row>
    <row r="60" spans="3:11" ht="23.25" customHeight="1" x14ac:dyDescent="0.15">
      <c r="C60" s="150">
        <v>8</v>
      </c>
      <c r="D60" s="67"/>
      <c r="E60" s="76"/>
      <c r="F60" s="78"/>
      <c r="G60" s="80"/>
      <c r="H60" s="82"/>
      <c r="I60" s="71" t="str">
        <f t="shared" si="2"/>
        <v>生年月日を入力</v>
      </c>
      <c r="J60" s="281"/>
      <c r="K60" s="282"/>
    </row>
    <row r="61" spans="3:11" ht="23.25" customHeight="1" x14ac:dyDescent="0.15">
      <c r="C61" s="173"/>
      <c r="D61" s="62"/>
      <c r="E61" s="83"/>
      <c r="F61" s="84"/>
      <c r="G61" s="85"/>
      <c r="H61" s="88"/>
      <c r="I61" s="75" t="str">
        <f t="shared" si="2"/>
        <v>生年月日を入力</v>
      </c>
      <c r="J61" s="95"/>
      <c r="K61" s="94"/>
    </row>
    <row r="64" spans="3:11" x14ac:dyDescent="0.15">
      <c r="C64" s="31" t="s">
        <v>82</v>
      </c>
    </row>
    <row r="65" spans="2:7" ht="28.5" customHeight="1" x14ac:dyDescent="0.15">
      <c r="C65" s="102" t="s">
        <v>8</v>
      </c>
      <c r="D65" s="103" t="s">
        <v>30</v>
      </c>
      <c r="E65" s="103" t="s">
        <v>5</v>
      </c>
      <c r="F65" s="103" t="s">
        <v>31</v>
      </c>
      <c r="G65" s="103" t="s">
        <v>32</v>
      </c>
    </row>
    <row r="66" spans="2:7" ht="22.5" customHeight="1" x14ac:dyDescent="0.15">
      <c r="B66" s="104">
        <v>1</v>
      </c>
      <c r="C66" s="105"/>
      <c r="D66" s="105"/>
      <c r="E66" s="105"/>
      <c r="F66" s="105"/>
      <c r="G66" s="105"/>
    </row>
    <row r="67" spans="2:7" ht="22.5" customHeight="1" x14ac:dyDescent="0.15">
      <c r="B67" s="104">
        <v>2</v>
      </c>
      <c r="C67" s="105"/>
      <c r="D67" s="105"/>
      <c r="E67" s="105"/>
      <c r="F67" s="105"/>
      <c r="G67" s="105"/>
    </row>
    <row r="68" spans="2:7" ht="22.5" customHeight="1" x14ac:dyDescent="0.15">
      <c r="B68" s="104">
        <v>3</v>
      </c>
      <c r="C68" s="105"/>
      <c r="D68" s="105"/>
      <c r="E68" s="105"/>
      <c r="F68" s="105"/>
      <c r="G68" s="105"/>
    </row>
    <row r="69" spans="2:7" ht="22.5" customHeight="1" x14ac:dyDescent="0.15">
      <c r="B69" s="104">
        <v>4</v>
      </c>
      <c r="C69" s="105"/>
      <c r="D69" s="105"/>
      <c r="E69" s="105"/>
      <c r="F69" s="105"/>
      <c r="G69" s="105"/>
    </row>
    <row r="70" spans="2:7" ht="22.5" customHeight="1" x14ac:dyDescent="0.15">
      <c r="B70" s="104">
        <v>5</v>
      </c>
      <c r="C70" s="105"/>
      <c r="D70" s="105"/>
      <c r="E70" s="105"/>
      <c r="F70" s="105"/>
      <c r="G70" s="105"/>
    </row>
    <row r="71" spans="2:7" ht="22.5" customHeight="1" x14ac:dyDescent="0.15">
      <c r="B71" s="104">
        <v>6</v>
      </c>
      <c r="C71" s="105"/>
      <c r="D71" s="105"/>
      <c r="E71" s="105"/>
      <c r="F71" s="105"/>
      <c r="G71" s="105"/>
    </row>
    <row r="72" spans="2:7" ht="22.5" customHeight="1" x14ac:dyDescent="0.15">
      <c r="B72" s="104">
        <v>7</v>
      </c>
      <c r="C72" s="105"/>
      <c r="D72" s="105"/>
      <c r="E72" s="105"/>
      <c r="F72" s="105"/>
      <c r="G72" s="105"/>
    </row>
    <row r="73" spans="2:7" ht="22.5" customHeight="1" x14ac:dyDescent="0.15">
      <c r="B73" s="104">
        <v>8</v>
      </c>
      <c r="C73" s="105"/>
      <c r="D73" s="105"/>
      <c r="E73" s="105"/>
      <c r="F73" s="105"/>
      <c r="G73" s="105"/>
    </row>
    <row r="74" spans="2:7" ht="22.5" customHeight="1" x14ac:dyDescent="0.15">
      <c r="B74" s="104">
        <v>9</v>
      </c>
      <c r="C74" s="105"/>
      <c r="D74" s="105"/>
      <c r="E74" s="105"/>
      <c r="F74" s="105"/>
      <c r="G74" s="105"/>
    </row>
    <row r="75" spans="2:7" ht="22.5" customHeight="1" x14ac:dyDescent="0.15">
      <c r="B75" s="104">
        <v>10</v>
      </c>
      <c r="C75" s="105"/>
      <c r="D75" s="105"/>
      <c r="E75" s="105"/>
      <c r="F75" s="105"/>
      <c r="G75" s="105"/>
    </row>
    <row r="76" spans="2:7" ht="22.5" customHeight="1" x14ac:dyDescent="0.15">
      <c r="B76" s="104">
        <v>11</v>
      </c>
      <c r="C76" s="105"/>
      <c r="D76" s="105"/>
      <c r="E76" s="105"/>
      <c r="F76" s="105"/>
      <c r="G76" s="105"/>
    </row>
    <row r="77" spans="2:7" ht="22.5" customHeight="1" x14ac:dyDescent="0.15">
      <c r="B77" s="104">
        <v>12</v>
      </c>
      <c r="C77" s="105"/>
      <c r="D77" s="105"/>
      <c r="E77" s="105"/>
      <c r="F77" s="105"/>
      <c r="G77" s="105"/>
    </row>
    <row r="78" spans="2:7" ht="22.5" customHeight="1" x14ac:dyDescent="0.15">
      <c r="B78" s="104">
        <v>13</v>
      </c>
      <c r="C78" s="105"/>
      <c r="D78" s="105"/>
      <c r="E78" s="105"/>
      <c r="F78" s="105"/>
      <c r="G78" s="105"/>
    </row>
    <row r="79" spans="2:7" ht="22.5" customHeight="1" x14ac:dyDescent="0.15">
      <c r="B79" s="104">
        <v>14</v>
      </c>
      <c r="C79" s="105"/>
      <c r="D79" s="105"/>
      <c r="E79" s="105"/>
      <c r="F79" s="105"/>
      <c r="G79" s="105"/>
    </row>
    <row r="80" spans="2:7" ht="22.5" customHeight="1" x14ac:dyDescent="0.15">
      <c r="B80" s="104">
        <v>15</v>
      </c>
      <c r="C80" s="105"/>
      <c r="D80" s="105"/>
      <c r="E80" s="105"/>
      <c r="F80" s="105"/>
      <c r="G80" s="105"/>
    </row>
  </sheetData>
  <mergeCells count="41">
    <mergeCell ref="G9:H9"/>
    <mergeCell ref="G10:H10"/>
    <mergeCell ref="I9:J9"/>
    <mergeCell ref="I10:J10"/>
    <mergeCell ref="G44:G45"/>
    <mergeCell ref="O14:Q14"/>
    <mergeCell ref="J14:N14"/>
    <mergeCell ref="G11:H11"/>
    <mergeCell ref="I11:J11"/>
    <mergeCell ref="J50:K50"/>
    <mergeCell ref="J60:K60"/>
    <mergeCell ref="J52:K52"/>
    <mergeCell ref="J48:K48"/>
    <mergeCell ref="I44:I45"/>
    <mergeCell ref="J54:K54"/>
    <mergeCell ref="J46:K46"/>
    <mergeCell ref="J56:K56"/>
    <mergeCell ref="J58:K58"/>
    <mergeCell ref="C13:D13"/>
    <mergeCell ref="C44:C45"/>
    <mergeCell ref="E44:E45"/>
    <mergeCell ref="C20:C21"/>
    <mergeCell ref="D18:F18"/>
    <mergeCell ref="E20:J20"/>
    <mergeCell ref="E31:J31"/>
    <mergeCell ref="F44:F45"/>
    <mergeCell ref="D44:D45"/>
    <mergeCell ref="C33:C40"/>
    <mergeCell ref="C31:C32"/>
    <mergeCell ref="H44:H45"/>
    <mergeCell ref="C22:C29"/>
    <mergeCell ref="D20:D21"/>
    <mergeCell ref="D31:D32"/>
    <mergeCell ref="C60:C61"/>
    <mergeCell ref="C46:C47"/>
    <mergeCell ref="C48:C49"/>
    <mergeCell ref="C50:C51"/>
    <mergeCell ref="C52:C53"/>
    <mergeCell ref="C54:C55"/>
    <mergeCell ref="C56:C57"/>
    <mergeCell ref="C58:C59"/>
  </mergeCells>
  <phoneticPr fontId="2"/>
  <dataValidations count="3">
    <dataValidation type="list" allowBlank="1" showInputMessage="1" showErrorMessage="1" sqref="C7" xr:uid="{00000000-0002-0000-0500-000000000000}">
      <formula1>$S$10:$S$10</formula1>
    </dataValidation>
    <dataValidation type="list" allowBlank="1" showInputMessage="1" showErrorMessage="1" sqref="D9" xr:uid="{00000000-0002-0000-0500-000001000000}">
      <formula1>$T$10:$T$17</formula1>
    </dataValidation>
    <dataValidation type="list" allowBlank="1" showInputMessage="1" showErrorMessage="1" sqref="E16:E17" xr:uid="{00000000-0002-0000-0500-000002000000}">
      <formula1>$V$10:$V$11</formula1>
    </dataValidation>
  </dataValidations>
  <pageMargins left="0.75" right="0.75" top="1" bottom="1" header="0.51200000000000001" footer="0.51200000000000001"/>
  <pageSetup paperSize="9" fitToHeight="0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BE9DEE8560E8448832CBCAE5E90E819" ma:contentTypeVersion="14" ma:contentTypeDescription="新しいドキュメントを作成します。" ma:contentTypeScope="" ma:versionID="efe8d751c0776b93c657e0ff9b08ade0">
  <xsd:schema xmlns:xsd="http://www.w3.org/2001/XMLSchema" xmlns:xs="http://www.w3.org/2001/XMLSchema" xmlns:p="http://schemas.microsoft.com/office/2006/metadata/properties" xmlns:ns2="0f10626d-a924-4e0e-baee-96e36147eb7b" xmlns:ns3="32a1091f-5918-477d-98d3-07f2cd2bd211" targetNamespace="http://schemas.microsoft.com/office/2006/metadata/properties" ma:root="true" ma:fieldsID="01bb534fe3bf36d250b029dbe8e5e3b6" ns2:_="" ns3:_="">
    <xsd:import namespace="0f10626d-a924-4e0e-baee-96e36147eb7b"/>
    <xsd:import namespace="32a1091f-5918-477d-98d3-07f2cd2bd2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10626d-a924-4e0e-baee-96e36147eb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93f3b378-b4d2-49b5-b7b6-9bfd0531de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a1091f-5918-477d-98d3-07f2cd2bd21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b5716b2-849a-4aef-ae77-ab4acd127237}" ma:internalName="TaxCatchAll" ma:showField="CatchAllData" ma:web="32a1091f-5918-477d-98d3-07f2cd2bd2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2a1091f-5918-477d-98d3-07f2cd2bd211" xsi:nil="true"/>
    <lcf76f155ced4ddcb4097134ff3c332f xmlns="0f10626d-a924-4e0e-baee-96e36147eb7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C661760-A528-4CC3-9D59-242DAA5DAC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377952-987A-4B5A-86D5-94C47ACCD5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10626d-a924-4e0e-baee-96e36147eb7b"/>
    <ds:schemaRef ds:uri="32a1091f-5918-477d-98d3-07f2cd2bd2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C28A60-F528-46BF-BF34-EA43DFC7322D}">
  <ds:schemaRefs>
    <ds:schemaRef ds:uri="http://schemas.microsoft.com/office/2006/metadata/properties"/>
    <ds:schemaRef ds:uri="http://schemas.microsoft.com/office/infopath/2007/PartnerControls"/>
    <ds:schemaRef ds:uri="32a1091f-5918-477d-98d3-07f2cd2bd211"/>
    <ds:schemaRef ds:uri="0f10626d-a924-4e0e-baee-96e36147eb7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男子印刷用</vt:lpstr>
      <vt:lpstr>ベンチ入り指導者一覧（男子）</vt:lpstr>
      <vt:lpstr>男データ</vt:lpstr>
      <vt:lpstr>女子印刷用</vt:lpstr>
      <vt:lpstr>ベンチ入り指導者一覧（女子）</vt:lpstr>
      <vt:lpstr>女データ</vt:lpstr>
      <vt:lpstr>'ベンチ入り指導者一覧（女子）'!Print_Area</vt:lpstr>
      <vt:lpstr>'ベンチ入り指導者一覧（男子）'!Print_Area</vt:lpstr>
      <vt:lpstr>女子印刷用!Print_Area</vt:lpstr>
      <vt:lpstr>男データ!Print_Area</vt:lpstr>
      <vt:lpstr>男子印刷用!Print_Area</vt:lpstr>
      <vt:lpstr>女子印刷用!Print_Titles</vt:lpstr>
      <vt:lpstr>男子印刷用!Print_Titles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Masaru　Uebuchi</dc:creator>
  <cp:keywords/>
  <dc:description/>
  <cp:lastModifiedBy>仲座直彦</cp:lastModifiedBy>
  <cp:revision/>
  <dcterms:created xsi:type="dcterms:W3CDTF">2003-07-29T00:42:42Z</dcterms:created>
  <dcterms:modified xsi:type="dcterms:W3CDTF">2023-10-25T09:20:01Z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0x010100DBE9DEE8560E8448832CBCAE5E90E819</vt:lpwstr>
  </property>
  <property fmtid="{D5CDD505-2E9C-101B-9397-08002B2CF9AE}" pid="3" name="MediaServiceImageTags">
    <vt:lpwstr/>
  </property>
</Properties>
</file>