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C2020\Downloads\"/>
    </mc:Choice>
  </mc:AlternateContent>
  <xr:revisionPtr revIDLastSave="0" documentId="13_ncr:1_{71BEF262-A8A4-47AB-8094-53502FD3DCA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印刷用" sheetId="1" r:id="rId1"/>
    <sheet name="データ" sheetId="2" r:id="rId2"/>
  </sheets>
  <definedNames>
    <definedName name="_xlnm.Print_Area" localSheetId="1">データ!$C$2:$L$47</definedName>
    <definedName name="_xlnm.Print_Area" localSheetId="0">印刷用!$C$5:$AC$56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C6" i="1" s="1"/>
  <c r="J47" i="2"/>
  <c r="J45" i="2"/>
  <c r="J43" i="2"/>
  <c r="J41" i="2"/>
  <c r="J39" i="2"/>
  <c r="J37" i="2"/>
  <c r="J35" i="2"/>
  <c r="J33" i="2"/>
  <c r="Q50" i="1"/>
  <c r="F13" i="1"/>
  <c r="E25" i="1"/>
  <c r="O24" i="1" s="1"/>
  <c r="S25" i="1"/>
  <c r="AC24" i="1" s="1"/>
  <c r="E22" i="1"/>
  <c r="O21" i="1" s="1"/>
  <c r="S22" i="1"/>
  <c r="AC21" i="1" s="1"/>
  <c r="S43" i="1"/>
  <c r="AC42" i="1" s="1"/>
  <c r="I47" i="2"/>
  <c r="Z42" i="1"/>
  <c r="Y42" i="1"/>
  <c r="S40" i="1"/>
  <c r="I46" i="2"/>
  <c r="AC39" i="1"/>
  <c r="Z39" i="1"/>
  <c r="Y39" i="1"/>
  <c r="S37" i="1"/>
  <c r="AC36" i="1" s="1"/>
  <c r="I45" i="2"/>
  <c r="Z36" i="1"/>
  <c r="Y36" i="1"/>
  <c r="S34" i="1"/>
  <c r="AC33" i="1" s="1"/>
  <c r="I44" i="2"/>
  <c r="Z33" i="1"/>
  <c r="Y33" i="1"/>
  <c r="S31" i="1"/>
  <c r="AC30" i="1" s="1"/>
  <c r="I43" i="2"/>
  <c r="Z30" i="1"/>
  <c r="Y30" i="1"/>
  <c r="S28" i="1"/>
  <c r="AC27" i="1" s="1"/>
  <c r="I42" i="2"/>
  <c r="Z27" i="1"/>
  <c r="Y27" i="1"/>
  <c r="I41" i="2"/>
  <c r="Z24" i="1"/>
  <c r="Y24" i="1"/>
  <c r="I40" i="2"/>
  <c r="Z21" i="1"/>
  <c r="Y21" i="1"/>
  <c r="S42" i="1"/>
  <c r="S39" i="1"/>
  <c r="S36" i="1"/>
  <c r="S33" i="1"/>
  <c r="S30" i="1"/>
  <c r="S27" i="1"/>
  <c r="S24" i="1"/>
  <c r="S21" i="1"/>
  <c r="E43" i="1"/>
  <c r="O42" i="1" s="1"/>
  <c r="I39" i="2"/>
  <c r="E40" i="1"/>
  <c r="O39" i="1" s="1"/>
  <c r="I38" i="2"/>
  <c r="E37" i="1"/>
  <c r="O36" i="1" s="1"/>
  <c r="I37" i="2"/>
  <c r="E34" i="1"/>
  <c r="O33" i="1" s="1"/>
  <c r="I36" i="2"/>
  <c r="E31" i="1"/>
  <c r="O30" i="1" s="1"/>
  <c r="I35" i="2"/>
  <c r="E28" i="1"/>
  <c r="O27" i="1" s="1"/>
  <c r="I34" i="2"/>
  <c r="I33" i="2"/>
  <c r="L42" i="1"/>
  <c r="L39" i="1"/>
  <c r="L36" i="1"/>
  <c r="L33" i="1"/>
  <c r="L30" i="1"/>
  <c r="L27" i="1"/>
  <c r="L24" i="1"/>
  <c r="L21" i="1"/>
  <c r="K42" i="1"/>
  <c r="K39" i="1"/>
  <c r="K36" i="1"/>
  <c r="K33" i="1"/>
  <c r="K30" i="1"/>
  <c r="K27" i="1"/>
  <c r="K24" i="1"/>
  <c r="K21" i="1"/>
  <c r="E42" i="1"/>
  <c r="E39" i="1"/>
  <c r="E36" i="1"/>
  <c r="E33" i="1"/>
  <c r="E30" i="1"/>
  <c r="E27" i="1"/>
  <c r="E24" i="1"/>
  <c r="E21" i="1"/>
  <c r="Q39" i="1"/>
  <c r="Q33" i="1"/>
  <c r="Q27" i="1"/>
  <c r="Q21" i="1"/>
  <c r="C39" i="1"/>
  <c r="C33" i="1"/>
  <c r="C21" i="1"/>
  <c r="C27" i="1"/>
  <c r="D54" i="1"/>
  <c r="D50" i="1"/>
  <c r="C52" i="1"/>
  <c r="W16" i="1"/>
  <c r="W15" i="1"/>
  <c r="V12" i="1"/>
  <c r="W11" i="1"/>
  <c r="R14" i="1"/>
  <c r="Q14" i="1"/>
  <c r="P14" i="1"/>
  <c r="O14" i="1"/>
  <c r="N14" i="1"/>
  <c r="F15" i="1"/>
  <c r="F11" i="1"/>
  <c r="X8" i="1"/>
  <c r="C8" i="1"/>
  <c r="L15" i="1"/>
  <c r="V54" i="1"/>
  <c r="V50" i="1"/>
  <c r="K54" i="1"/>
  <c r="K50" i="1"/>
  <c r="I32" i="2" l="1"/>
  <c r="D56" i="1"/>
  <c r="C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</author>
  </authors>
  <commentList>
    <comment ref="C30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上位から順に間を空けずに記入してください。</t>
        </r>
      </text>
    </comment>
  </commentList>
</comments>
</file>

<file path=xl/sharedStrings.xml><?xml version="1.0" encoding="utf-8"?>
<sst xmlns="http://schemas.openxmlformats.org/spreadsheetml/2006/main" count="138" uniqueCount="81">
  <si>
    <t>※このシートは印刷専用なので、何も記入しないでください。</t>
    <rPh sb="7" eb="9">
      <t>インサツ</t>
    </rPh>
    <rPh sb="9" eb="11">
      <t>センヨウ</t>
    </rPh>
    <rPh sb="15" eb="16">
      <t>ナニ</t>
    </rPh>
    <rPh sb="17" eb="19">
      <t>キニュウ</t>
    </rPh>
    <phoneticPr fontId="1"/>
  </si>
  <si>
    <t>個人戦参加申込書</t>
    <rPh sb="0" eb="2">
      <t>コジン</t>
    </rPh>
    <rPh sb="2" eb="3">
      <t>セン</t>
    </rPh>
    <rPh sb="3" eb="5">
      <t>サンカ</t>
    </rPh>
    <rPh sb="5" eb="8">
      <t>モウシコミショ</t>
    </rPh>
    <phoneticPr fontId="1"/>
  </si>
  <si>
    <t>県名</t>
    <rPh sb="0" eb="2">
      <t>ケンメイ</t>
    </rPh>
    <phoneticPr fontId="1"/>
  </si>
  <si>
    <t>ふりがな</t>
    <phoneticPr fontId="1"/>
  </si>
  <si>
    <t>学校名略称（5文字以内）</t>
    <rPh sb="0" eb="2">
      <t>ガッコウ</t>
    </rPh>
    <rPh sb="2" eb="3">
      <t>メイ</t>
    </rPh>
    <rPh sb="3" eb="5">
      <t>リャクショウ</t>
    </rPh>
    <rPh sb="7" eb="9">
      <t>モジ</t>
    </rPh>
    <rPh sb="9" eb="11">
      <t>イナイ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</si>
  <si>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</si>
  <si>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</si>
  <si>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学校名</t>
    <rPh sb="0" eb="2">
      <t>ガッコウ</t>
    </rPh>
    <rPh sb="2" eb="3">
      <t>メイ</t>
    </rPh>
    <phoneticPr fontId="1"/>
  </si>
  <si>
    <t>高校</t>
    <rPh sb="0" eb="2">
      <t>コウコウ</t>
    </rPh>
    <phoneticPr fontId="1"/>
  </si>
  <si>
    <t>引率責任者</t>
    <rPh sb="0" eb="2">
      <t>インソツ</t>
    </rPh>
    <rPh sb="2" eb="5">
      <t>セキニンシャ</t>
    </rPh>
    <phoneticPr fontId="1"/>
  </si>
  <si>
    <t>TEL</t>
    <phoneticPr fontId="1"/>
  </si>
  <si>
    <t>FAX</t>
    <phoneticPr fontId="1"/>
  </si>
  <si>
    <t>県順位</t>
    <rPh sb="0" eb="1">
      <t>ケン</t>
    </rPh>
    <rPh sb="1" eb="3">
      <t>ジュンイ</t>
    </rPh>
    <phoneticPr fontId="1"/>
  </si>
  <si>
    <t>位置</t>
    <rPh sb="0" eb="1">
      <t>クライ</t>
    </rPh>
    <rPh sb="1" eb="2">
      <t>オキ</t>
    </rPh>
    <phoneticPr fontId="1"/>
  </si>
  <si>
    <t>学年</t>
    <rPh sb="0" eb="1">
      <t>ガク</t>
    </rPh>
    <rPh sb="1" eb="2">
      <t>トシ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</si>
  <si>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</si>
  <si>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1">
      <t>トシ</t>
    </rPh>
    <rPh sb="1" eb="2">
      <t>ヨワイ</t>
    </rPh>
    <phoneticPr fontId="1"/>
  </si>
  <si>
    <t>選手名</t>
    <rPh sb="0" eb="3">
      <t>センシュメイ</t>
    </rPh>
    <phoneticPr fontId="1"/>
  </si>
  <si>
    <t>A</t>
    <phoneticPr fontId="1"/>
  </si>
  <si>
    <t>B</t>
    <phoneticPr fontId="1"/>
  </si>
  <si>
    <t>※順位については県予選の順位を記入すること。</t>
    <rPh sb="1" eb="3">
      <t>ジュンイ</t>
    </rPh>
    <rPh sb="8" eb="9">
      <t>ケン</t>
    </rPh>
    <rPh sb="9" eb="11">
      <t>ヨセン</t>
    </rPh>
    <rPh sb="12" eb="14">
      <t>ジュンイ</t>
    </rPh>
    <rPh sb="15" eb="17">
      <t>キニュウ</t>
    </rPh>
    <phoneticPr fontId="1"/>
  </si>
  <si>
    <t>上記の者は、本校在学生徒で、標記大会に出場することを認め、参加申し込みをいたします。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1"/>
  </si>
  <si>
    <t>（</t>
    <phoneticPr fontId="1"/>
  </si>
  <si>
    <t>）</t>
    <phoneticPr fontId="1"/>
  </si>
  <si>
    <t>印</t>
    <rPh sb="0" eb="1">
      <t>イン</t>
    </rPh>
    <phoneticPr fontId="1"/>
  </si>
  <si>
    <t>県高体連会長</t>
    <rPh sb="0" eb="1">
      <t>ケン</t>
    </rPh>
    <rPh sb="1" eb="3">
      <t>コウタイ</t>
    </rPh>
    <rPh sb="3" eb="6">
      <t>レンカイチョウ</t>
    </rPh>
    <phoneticPr fontId="1"/>
  </si>
  <si>
    <t>※入力について</t>
    <rPh sb="1" eb="3">
      <t>ニュウリョク</t>
    </rPh>
    <phoneticPr fontId="1"/>
  </si>
  <si>
    <t>・</t>
    <phoneticPr fontId="1"/>
  </si>
  <si>
    <t>の部分にデータを入力してください。</t>
    <rPh sb="1" eb="3">
      <t>ブブン</t>
    </rPh>
    <rPh sb="8" eb="10">
      <t>ニュウリョク</t>
    </rPh>
    <phoneticPr fontId="1"/>
  </si>
  <si>
    <t>入力が終わったら、印刷用シートを印刷してください。</t>
    <rPh sb="0" eb="2">
      <t>ニュウリョク</t>
    </rPh>
    <rPh sb="3" eb="4">
      <t>オ</t>
    </rPh>
    <rPh sb="9" eb="12">
      <t>インサツヨウ</t>
    </rPh>
    <rPh sb="16" eb="18">
      <t>インサツ</t>
    </rPh>
    <phoneticPr fontId="1"/>
  </si>
  <si>
    <t>↑消さないでください。</t>
    <rPh sb="1" eb="2">
      <t>ケ</t>
    </rPh>
    <phoneticPr fontId="1"/>
  </si>
  <si>
    <t>種別データ</t>
    <rPh sb="0" eb="2">
      <t>シュベツ</t>
    </rPh>
    <phoneticPr fontId="1"/>
  </si>
  <si>
    <t>県名データ</t>
    <rPh sb="0" eb="2">
      <t>ケンメイ</t>
    </rPh>
    <phoneticPr fontId="1"/>
  </si>
  <si>
    <t>学校種別</t>
    <rPh sb="0" eb="2">
      <t>ガッコウ</t>
    </rPh>
    <rPh sb="2" eb="4">
      <t>シュベツ</t>
    </rPh>
    <phoneticPr fontId="1"/>
  </si>
  <si>
    <t>男子</t>
    <rPh sb="0" eb="1">
      <t>オトコ</t>
    </rPh>
    <rPh sb="1" eb="2">
      <t>コ</t>
    </rPh>
    <phoneticPr fontId="1"/>
  </si>
  <si>
    <t>福岡</t>
    <rPh sb="0" eb="2">
      <t>フクオカ</t>
    </rPh>
    <phoneticPr fontId="1"/>
  </si>
  <si>
    <t>高等学校</t>
    <rPh sb="0" eb="2">
      <t>コウトウ</t>
    </rPh>
    <rPh sb="2" eb="4">
      <t>ガッコウ</t>
    </rPh>
    <phoneticPr fontId="1"/>
  </si>
  <si>
    <t>種別・県名</t>
    <rPh sb="0" eb="2">
      <t>シュベツ</t>
    </rPh>
    <rPh sb="3" eb="5">
      <t>ケンメイ</t>
    </rPh>
    <phoneticPr fontId="1"/>
  </si>
  <si>
    <t>女子</t>
    <rPh sb="0" eb="1">
      <t>オンナ</t>
    </rPh>
    <rPh sb="1" eb="2">
      <t>コ</t>
    </rPh>
    <phoneticPr fontId="1"/>
  </si>
  <si>
    <t>佐賀</t>
    <rPh sb="0" eb="2">
      <t>サガ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</si>
  <si>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</si>
  <si>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種別</t>
    <rPh sb="0" eb="2">
      <t>シュベツ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</si>
  <si>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</si>
  <si>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</si>
  <si>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</si>
  <si>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R5.10.10</t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</si>
  <si>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</si>
  <si>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</si>
  <si>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学校データ</t>
    <rPh sb="0" eb="2">
      <t>ガッコウ</t>
    </rPh>
    <phoneticPr fontId="1"/>
  </si>
  <si>
    <t>（例）</t>
    <rPh sb="1" eb="2">
      <t>レイ</t>
    </rPh>
    <phoneticPr fontId="1"/>
  </si>
  <si>
    <t>鹿児島</t>
    <rPh sb="0" eb="3">
      <t>カゴシマ</t>
    </rPh>
    <phoneticPr fontId="1"/>
  </si>
  <si>
    <t>ふ り が な</t>
    <phoneticPr fontId="1"/>
  </si>
  <si>
    <t>おきなわけんりつこうようこうとうがっこう</t>
    <phoneticPr fontId="1"/>
  </si>
  <si>
    <t>沖縄</t>
    <rPh sb="0" eb="2">
      <t>オキナワ</t>
    </rPh>
    <phoneticPr fontId="1"/>
  </si>
  <si>
    <t>学  校  名</t>
    <rPh sb="0" eb="1">
      <t>ガク</t>
    </rPh>
    <rPh sb="3" eb="4">
      <t>コウ</t>
    </rPh>
    <rPh sb="6" eb="7">
      <t>メイ</t>
    </rPh>
    <phoneticPr fontId="1"/>
  </si>
  <si>
    <t>沖縄県立向陽</t>
    <rPh sb="0" eb="2">
      <t>オキナワ</t>
    </rPh>
    <rPh sb="2" eb="3">
      <t>ケン</t>
    </rPh>
    <rPh sb="3" eb="4">
      <t>リツ</t>
    </rPh>
    <rPh sb="4" eb="6">
      <t>コウヨウ</t>
    </rPh>
    <phoneticPr fontId="1"/>
  </si>
  <si>
    <t>←正式名称、高等学校は省く</t>
    <phoneticPr fontId="1"/>
  </si>
  <si>
    <t>高等学校もしくは高等専門学校かを選択</t>
    <rPh sb="0" eb="2">
      <t>コウトウ</t>
    </rPh>
    <rPh sb="2" eb="4">
      <t>ガッコウ</t>
    </rPh>
    <rPh sb="8" eb="10">
      <t>コウトウ</t>
    </rPh>
    <rPh sb="10" eb="12">
      <t>センモン</t>
    </rPh>
    <rPh sb="12" eb="14">
      <t>ガッコウ</t>
    </rPh>
    <rPh sb="16" eb="18">
      <t>センタク</t>
    </rPh>
    <phoneticPr fontId="1"/>
  </si>
  <si>
    <t>学校長名</t>
    <rPh sb="0" eb="3">
      <t>ガッコウチョウ</t>
    </rPh>
    <rPh sb="3" eb="4">
      <t>メイ</t>
    </rPh>
    <phoneticPr fontId="1"/>
  </si>
  <si>
    <t>学校名略称</t>
    <rPh sb="0" eb="2">
      <t>ガッコウ</t>
    </rPh>
    <rPh sb="2" eb="3">
      <t>メイ</t>
    </rPh>
    <rPh sb="3" eb="5">
      <t>リャクショウ</t>
    </rPh>
    <phoneticPr fontId="1"/>
  </si>
  <si>
    <t>向陽</t>
    <rPh sb="0" eb="2">
      <t>コウヨウ</t>
    </rPh>
    <phoneticPr fontId="1"/>
  </si>
  <si>
    <t>（5文字以内）</t>
  </si>
  <si>
    <t>神山　啓一</t>
    <rPh sb="0" eb="2">
      <t>カミヤマ</t>
    </rPh>
    <rPh sb="3" eb="5">
      <t>ケイイチ</t>
    </rPh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</si>
  <si>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</si>
  <si>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090-1234-5678</t>
    <phoneticPr fontId="1"/>
  </si>
  <si>
    <t>（半角）</t>
    <rPh sb="1" eb="3">
      <t>ハンカク</t>
    </rPh>
    <phoneticPr fontId="1"/>
  </si>
  <si>
    <t>901-0511</t>
    <phoneticPr fontId="1"/>
  </si>
  <si>
    <t>住        所</t>
    <rPh sb="0" eb="1">
      <t>ジュウ</t>
    </rPh>
    <rPh sb="9" eb="10">
      <t>ショ</t>
    </rPh>
    <phoneticPr fontId="1"/>
  </si>
  <si>
    <t>沖縄県島尻郡八重瀬町字港川150番地</t>
    <rPh sb="0" eb="3">
      <t>オキナワケン</t>
    </rPh>
    <rPh sb="3" eb="5">
      <t>シマジリ</t>
    </rPh>
    <rPh sb="5" eb="6">
      <t>グン</t>
    </rPh>
    <rPh sb="6" eb="10">
      <t>ヤエセチョウ</t>
    </rPh>
    <rPh sb="10" eb="11">
      <t>アザ</t>
    </rPh>
    <rPh sb="11" eb="13">
      <t>ミナトガワ</t>
    </rPh>
    <rPh sb="16" eb="18">
      <t>バンチ</t>
    </rPh>
    <phoneticPr fontId="1"/>
  </si>
  <si>
    <t>T   E   L</t>
    <phoneticPr fontId="1"/>
  </si>
  <si>
    <t>098-998-9324</t>
    <phoneticPr fontId="1"/>
  </si>
  <si>
    <t>F   A   X</t>
    <phoneticPr fontId="1"/>
  </si>
  <si>
    <t>098-998-9326</t>
    <phoneticPr fontId="1"/>
  </si>
  <si>
    <t>高体連会長名</t>
    <rPh sb="0" eb="1">
      <t>コウ</t>
    </rPh>
    <rPh sb="1" eb="2">
      <t>タイ</t>
    </rPh>
    <rPh sb="2" eb="3">
      <t>レン</t>
    </rPh>
    <rPh sb="3" eb="5">
      <t>カイチョウ</t>
    </rPh>
    <rPh sb="5" eb="6">
      <t>メイ</t>
    </rPh>
    <phoneticPr fontId="1"/>
  </si>
  <si>
    <t>○○　○○</t>
    <phoneticPr fontId="1"/>
  </si>
  <si>
    <t>選手データ</t>
    <rPh sb="0" eb="2">
      <t>センシュ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</si>
  <si>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</si>
  <si>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</si>
  <si>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学校略称(５文字以内)</t>
    <rPh sb="0" eb="2">
      <t>ガッコウ</t>
    </rPh>
    <rPh sb="2" eb="4">
      <t>リャクショウ</t>
    </rPh>
    <rPh sb="6" eb="8">
      <t>モジ</t>
    </rPh>
    <rPh sb="8" eb="10">
      <t>イナイ</t>
    </rPh>
    <phoneticPr fontId="1"/>
  </si>
  <si>
    <t>←ふりがな</t>
    <phoneticPr fontId="1"/>
  </si>
  <si>
    <t>←学校名略称</t>
    <rPh sb="1" eb="3">
      <t>ガッコウ</t>
    </rPh>
    <rPh sb="3" eb="4">
      <t>メイ</t>
    </rPh>
    <rPh sb="4" eb="6">
      <t>リャクショウ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</si>
</sst>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shrinkToFit="1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9" fontId="4" fillId="0" borderId="0" xfId="0" applyNumberFormat="1" applyFont="1"/>
    <xf numFmtId="0" fontId="0" fillId="0" borderId="1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49" fontId="0" fillId="0" borderId="2" xfId="0" applyNumberFormat="1" applyBorder="1"/>
    <xf numFmtId="49" fontId="0" fillId="0" borderId="3" xfId="0" applyNumberFormat="1" applyBorder="1"/>
    <xf numFmtId="49" fontId="0" fillId="0" borderId="11" xfId="0" applyNumberFormat="1" applyBorder="1" applyAlignment="1">
      <alignment horizontal="right"/>
    </xf>
    <xf numFmtId="49" fontId="0" fillId="0" borderId="0" xfId="0" applyNumberFormat="1"/>
    <xf numFmtId="49" fontId="0" fillId="0" borderId="12" xfId="0" applyNumberFormat="1" applyBorder="1"/>
    <xf numFmtId="49" fontId="0" fillId="0" borderId="13" xfId="0" applyNumberFormat="1" applyBorder="1" applyAlignment="1">
      <alignment horizontal="right"/>
    </xf>
    <xf numFmtId="49" fontId="0" fillId="0" borderId="7" xfId="0" applyNumberFormat="1" applyBorder="1"/>
    <xf numFmtId="49" fontId="0" fillId="0" borderId="8" xfId="0" applyNumberFormat="1" applyBorder="1"/>
    <xf numFmtId="49" fontId="0" fillId="0" borderId="14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2" borderId="1" xfId="0" applyNumberFormat="1" applyFill="1" applyBorder="1"/>
    <xf numFmtId="0" fontId="0" fillId="2" borderId="16" xfId="0" applyFill="1" applyBorder="1" applyAlignment="1">
      <alignment horizontal="center" vertical="center" shrinkToFit="1"/>
    </xf>
    <xf numFmtId="0" fontId="4" fillId="0" borderId="0" xfId="0" applyFont="1"/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 shrinkToFit="1"/>
    </xf>
    <xf numFmtId="49" fontId="0" fillId="2" borderId="18" xfId="0" applyNumberFormat="1" applyFill="1" applyBorder="1" applyAlignment="1">
      <alignment horizontal="left" vertical="center" shrinkToFit="1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57" fontId="0" fillId="2" borderId="17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 shrinkToFit="1"/>
    </xf>
    <xf numFmtId="176" fontId="0" fillId="2" borderId="15" xfId="0" applyNumberFormat="1" applyFill="1" applyBorder="1" applyAlignment="1">
      <alignment horizontal="center" vertical="center"/>
    </xf>
    <xf numFmtId="57" fontId="0" fillId="2" borderId="18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57" fontId="0" fillId="2" borderId="15" xfId="0" applyNumberFormat="1" applyFill="1" applyBorder="1" applyAlignment="1">
      <alignment horizontal="center" vertical="center" shrinkToFit="1"/>
    </xf>
    <xf numFmtId="49" fontId="4" fillId="0" borderId="14" xfId="0" applyNumberFormat="1" applyFont="1" applyBorder="1"/>
    <xf numFmtId="0" fontId="7" fillId="0" borderId="0" xfId="0" applyFont="1"/>
    <xf numFmtId="57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/>
    </xf>
    <xf numFmtId="0" fontId="2" fillId="0" borderId="37" xfId="0" applyFont="1" applyBorder="1"/>
    <xf numFmtId="0" fontId="2" fillId="0" borderId="2" xfId="0" applyFont="1" applyBorder="1"/>
    <xf numFmtId="0" fontId="2" fillId="0" borderId="38" xfId="0" applyFont="1" applyBorder="1"/>
    <xf numFmtId="0" fontId="2" fillId="0" borderId="5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distributed" textRotation="255"/>
    </xf>
    <xf numFmtId="0" fontId="2" fillId="0" borderId="45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center" vertical="center"/>
    </xf>
    <xf numFmtId="57" fontId="2" fillId="0" borderId="3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57" fontId="2" fillId="0" borderId="2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58" fontId="2" fillId="0" borderId="0" xfId="0" applyNumberFormat="1" applyFont="1" applyAlignment="1">
      <alignment horizontal="left"/>
    </xf>
    <xf numFmtId="0" fontId="2" fillId="0" borderId="0" xfId="0" applyFont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49" fontId="0" fillId="0" borderId="21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57" xfId="0" applyNumberFormat="1" applyFill="1" applyBorder="1" applyAlignment="1">
      <alignment horizontal="center" vertical="center" shrinkToFit="1"/>
    </xf>
    <xf numFmtId="49" fontId="0" fillId="2" borderId="58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9"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15</xdr:row>
      <xdr:rowOff>114300</xdr:rowOff>
    </xdr:from>
    <xdr:to>
      <xdr:col>16</xdr:col>
      <xdr:colOff>289560</xdr:colOff>
      <xdr:row>28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5947410" y="2628900"/>
          <a:ext cx="3128010" cy="2150745"/>
        </a:xfrm>
        <a:prstGeom prst="wedgeRoundRectCallout">
          <a:avLst>
            <a:gd name="adj1" fmla="val -102926"/>
            <a:gd name="adj2" fmla="val -32685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学校名略称基準について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全国高体連ソフトテニス専門部、略称申し合わせ</a:t>
          </a:r>
          <a:endParaRPr lang="en-US" altLang="ja-JP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に準ずること。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１　５文字以内とする。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２　商業、工業、農業、実業等の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「業」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　附属、付属の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「属」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　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、短期大学は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又は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「短」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とする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５　女子は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「子」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を省く、団体戦では省かなくても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よい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C56"/>
  <sheetViews>
    <sheetView topLeftCell="A26" workbookViewId="0">
      <selection activeCell="AG58" sqref="AG58"/>
    </sheetView>
  </sheetViews>
  <sheetFormatPr defaultColWidth="9" defaultRowHeight="13.5" x14ac:dyDescent="0.15"/>
  <cols>
    <col min="1" max="2" width="9" style="2"/>
    <col min="3" max="108" width="3.125" style="2" customWidth="1"/>
    <col min="109" max="16384" width="9" style="2"/>
  </cols>
  <sheetData>
    <row r="2" spans="3:29" ht="25.5" x14ac:dyDescent="0.25">
      <c r="C2" s="19" t="s">
        <v>0</v>
      </c>
    </row>
    <row r="5" spans="3:29" ht="24" x14ac:dyDescent="0.25">
      <c r="C5" s="113" t="str">
        <f ca="1">"令和"&amp;DBCS(YEAR(データ!J5)-2018)&amp;"年度"</f>
        <v>令和５年度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3:29" ht="24" x14ac:dyDescent="0.25">
      <c r="C6" s="113" t="str">
        <f ca="1">"第"&amp;DBCS(YEAR(データ!J5)-1970)&amp;"回九州高校新人ソフトテニス競技大会"</f>
        <v>第５３回九州高校新人ソフトテニス競技大会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3:29" ht="24" x14ac:dyDescent="0.25">
      <c r="C7" s="113" t="s">
        <v>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3:29" x14ac:dyDescent="0.15">
      <c r="C8" s="120" t="str">
        <f>IF(データ!D9="","",データ!D9)</f>
        <v/>
      </c>
      <c r="D8" s="121"/>
      <c r="E8" s="122"/>
      <c r="V8" s="114" t="s">
        <v>2</v>
      </c>
      <c r="W8" s="115"/>
      <c r="X8" s="115" t="str">
        <f>IF(データ!D10="","",データ!D10&amp;"県")</f>
        <v/>
      </c>
      <c r="Y8" s="115"/>
      <c r="Z8" s="115"/>
      <c r="AA8" s="115"/>
      <c r="AB8" s="115"/>
      <c r="AC8" s="118"/>
    </row>
    <row r="9" spans="3:29" x14ac:dyDescent="0.15">
      <c r="C9" s="123"/>
      <c r="D9" s="124"/>
      <c r="E9" s="125"/>
      <c r="V9" s="116"/>
      <c r="W9" s="117"/>
      <c r="X9" s="117"/>
      <c r="Y9" s="117"/>
      <c r="Z9" s="117"/>
      <c r="AA9" s="117"/>
      <c r="AB9" s="117"/>
      <c r="AC9" s="119"/>
    </row>
    <row r="11" spans="3:29" ht="15.75" customHeight="1" x14ac:dyDescent="0.15">
      <c r="C11" s="84" t="s">
        <v>3</v>
      </c>
      <c r="D11" s="85"/>
      <c r="E11" s="86"/>
      <c r="F11" s="96" t="str">
        <f>IF(データ!D14="","",データ!D14)</f>
        <v/>
      </c>
      <c r="G11" s="96"/>
      <c r="H11" s="96"/>
      <c r="I11" s="96"/>
      <c r="J11" s="96"/>
      <c r="K11" s="96"/>
      <c r="L11" s="96"/>
      <c r="M11" s="96"/>
      <c r="N11" s="100" t="s">
        <v>4</v>
      </c>
      <c r="O11" s="101"/>
      <c r="P11" s="101"/>
      <c r="Q11" s="101"/>
      <c r="R11" s="101"/>
      <c r="S11" s="101"/>
      <c r="T11" s="102"/>
      <c r="U11" s="93" t="s">
        <v>5</v>
      </c>
      <c r="V11" s="3" t="s">
        <v>6</v>
      </c>
      <c r="W11" s="61" t="str">
        <f>IF(データ!D22="","",データ!D22)</f>
        <v/>
      </c>
      <c r="X11" s="61"/>
      <c r="Y11" s="61"/>
      <c r="Z11" s="3"/>
      <c r="AA11" s="3"/>
      <c r="AB11" s="3"/>
      <c r="AC11" s="4"/>
    </row>
    <row r="12" spans="3:29" ht="15.75" customHeight="1" x14ac:dyDescent="0.15">
      <c r="C12" s="87"/>
      <c r="D12" s="88"/>
      <c r="E12" s="89"/>
      <c r="F12" s="97"/>
      <c r="G12" s="97"/>
      <c r="H12" s="97"/>
      <c r="I12" s="97"/>
      <c r="J12" s="97"/>
      <c r="K12" s="97"/>
      <c r="L12" s="97"/>
      <c r="M12" s="97"/>
      <c r="N12" s="5"/>
      <c r="T12" s="6"/>
      <c r="U12" s="94"/>
      <c r="V12" s="62" t="str">
        <f>IF(データ!D23="","",データ!D23)</f>
        <v/>
      </c>
      <c r="W12" s="63"/>
      <c r="X12" s="63"/>
      <c r="Y12" s="63"/>
      <c r="Z12" s="63"/>
      <c r="AA12" s="63"/>
      <c r="AB12" s="63"/>
      <c r="AC12" s="64"/>
    </row>
    <row r="13" spans="3:29" ht="15.75" customHeight="1" x14ac:dyDescent="0.15">
      <c r="C13" s="90" t="s">
        <v>7</v>
      </c>
      <c r="D13" s="91"/>
      <c r="E13" s="92"/>
      <c r="F13" s="98" t="str">
        <f>IF(データ!D15="","",データ!D15&amp;"　"&amp;データ!D16)</f>
        <v/>
      </c>
      <c r="G13" s="98"/>
      <c r="H13" s="98"/>
      <c r="I13" s="98"/>
      <c r="J13" s="98"/>
      <c r="K13" s="98"/>
      <c r="L13" s="98"/>
      <c r="M13" s="98"/>
      <c r="N13" s="5"/>
      <c r="T13" s="6"/>
      <c r="U13" s="94"/>
      <c r="V13" s="62"/>
      <c r="W13" s="63"/>
      <c r="X13" s="63"/>
      <c r="Y13" s="63"/>
      <c r="Z13" s="63"/>
      <c r="AA13" s="63"/>
      <c r="AB13" s="63"/>
      <c r="AC13" s="64"/>
    </row>
    <row r="14" spans="3:29" ht="15.75" customHeight="1" x14ac:dyDescent="0.15">
      <c r="C14" s="87"/>
      <c r="D14" s="88"/>
      <c r="E14" s="89"/>
      <c r="F14" s="97"/>
      <c r="G14" s="97"/>
      <c r="H14" s="97"/>
      <c r="I14" s="97"/>
      <c r="J14" s="97"/>
      <c r="K14" s="97"/>
      <c r="L14" s="97"/>
      <c r="M14" s="97"/>
      <c r="N14" s="7" t="str">
        <f>IF(データ!D18="","",LEFT(データ!D18,1))</f>
        <v/>
      </c>
      <c r="O14" s="7" t="str">
        <f>IF(OR(データ!D18="",LEN(データ!D18)&lt;2),"",RIGHT(LEFT(データ!D18,2),1))</f>
        <v/>
      </c>
      <c r="P14" s="7" t="str">
        <f>IF(OR(データ!D18="",LEN(データ!D18)&lt;3),"",RIGHT(LEFT(データ!D18,3),1))</f>
        <v/>
      </c>
      <c r="Q14" s="7" t="str">
        <f>IF(OR(データ!D18="",LEN(データ!D18)&lt;4),"",RIGHT(LEFT(データ!D18,4),1))</f>
        <v/>
      </c>
      <c r="R14" s="7" t="str">
        <f>IF(OR(データ!D18="",LEN(データ!D18)&lt;5),"",RIGHT(データ!D18,1))</f>
        <v/>
      </c>
      <c r="S14" s="99" t="s">
        <v>8</v>
      </c>
      <c r="T14" s="99"/>
      <c r="U14" s="94"/>
      <c r="V14" s="62"/>
      <c r="W14" s="63"/>
      <c r="X14" s="63"/>
      <c r="Y14" s="63"/>
      <c r="Z14" s="63"/>
      <c r="AA14" s="63"/>
      <c r="AB14" s="63"/>
      <c r="AC14" s="64"/>
    </row>
    <row r="15" spans="3:29" ht="15.75" customHeight="1" x14ac:dyDescent="0.15">
      <c r="C15" s="103" t="s">
        <v>9</v>
      </c>
      <c r="D15" s="98"/>
      <c r="E15" s="104"/>
      <c r="F15" s="70" t="str">
        <f>IF(データ!D20="","",データ!D20)</f>
        <v/>
      </c>
      <c r="G15" s="70"/>
      <c r="H15" s="70"/>
      <c r="I15" s="70"/>
      <c r="J15" s="70"/>
      <c r="K15" s="70"/>
      <c r="L15" s="70" t="str">
        <f>IF(データ!D21="","","携帯電話("&amp;データ!D21&amp;")")</f>
        <v/>
      </c>
      <c r="M15" s="70"/>
      <c r="N15" s="70"/>
      <c r="O15" s="70"/>
      <c r="P15" s="70"/>
      <c r="Q15" s="70"/>
      <c r="R15" s="70"/>
      <c r="S15" s="70"/>
      <c r="T15" s="70"/>
      <c r="U15" s="94"/>
      <c r="V15" s="8" t="s">
        <v>10</v>
      </c>
      <c r="W15" s="65" t="str">
        <f>IF(データ!D24="","",データ!D24)</f>
        <v/>
      </c>
      <c r="X15" s="65"/>
      <c r="Y15" s="65"/>
      <c r="Z15" s="65"/>
      <c r="AA15" s="65"/>
      <c r="AB15" s="65"/>
      <c r="AC15" s="66"/>
    </row>
    <row r="16" spans="3:29" ht="15.75" customHeight="1" x14ac:dyDescent="0.15">
      <c r="C16" s="105"/>
      <c r="D16" s="106"/>
      <c r="E16" s="107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94"/>
      <c r="V16" s="8" t="s">
        <v>11</v>
      </c>
      <c r="W16" s="65" t="str">
        <f>IF(データ!D25="","",データ!D25)</f>
        <v/>
      </c>
      <c r="X16" s="65"/>
      <c r="Y16" s="65"/>
      <c r="Z16" s="65"/>
      <c r="AA16" s="65"/>
      <c r="AB16" s="65"/>
      <c r="AC16" s="66"/>
    </row>
    <row r="17" spans="3:29" ht="15.75" customHeight="1" x14ac:dyDescent="0.15">
      <c r="C17" s="108"/>
      <c r="D17" s="109"/>
      <c r="E17" s="110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95"/>
      <c r="V17" s="9"/>
      <c r="W17" s="9"/>
      <c r="X17" s="9"/>
      <c r="Y17" s="9"/>
      <c r="Z17" s="9"/>
      <c r="AA17" s="9"/>
      <c r="AB17" s="9"/>
      <c r="AC17" s="10"/>
    </row>
    <row r="19" spans="3:29" s="11" customFormat="1" ht="22.5" customHeight="1" x14ac:dyDescent="0.15">
      <c r="C19" s="111" t="s">
        <v>12</v>
      </c>
      <c r="D19" s="67" t="s">
        <v>13</v>
      </c>
      <c r="E19" s="75" t="s">
        <v>3</v>
      </c>
      <c r="F19" s="76"/>
      <c r="G19" s="76"/>
      <c r="H19" s="76"/>
      <c r="I19" s="76"/>
      <c r="J19" s="77"/>
      <c r="K19" s="67" t="s">
        <v>14</v>
      </c>
      <c r="L19" s="126" t="s">
        <v>15</v>
      </c>
      <c r="M19" s="85"/>
      <c r="N19" s="86"/>
      <c r="O19" s="135" t="s">
        <v>16</v>
      </c>
      <c r="Q19" s="111" t="s">
        <v>12</v>
      </c>
      <c r="R19" s="67" t="s">
        <v>13</v>
      </c>
      <c r="S19" s="75" t="s">
        <v>3</v>
      </c>
      <c r="T19" s="76"/>
      <c r="U19" s="76"/>
      <c r="V19" s="76"/>
      <c r="W19" s="76"/>
      <c r="X19" s="77"/>
      <c r="Y19" s="67" t="s">
        <v>14</v>
      </c>
      <c r="Z19" s="126" t="s">
        <v>15</v>
      </c>
      <c r="AA19" s="85"/>
      <c r="AB19" s="86"/>
      <c r="AC19" s="135" t="s">
        <v>16</v>
      </c>
    </row>
    <row r="20" spans="3:29" s="11" customFormat="1" ht="22.5" customHeight="1" x14ac:dyDescent="0.15">
      <c r="C20" s="112"/>
      <c r="D20" s="68"/>
      <c r="E20" s="72" t="s">
        <v>17</v>
      </c>
      <c r="F20" s="73"/>
      <c r="G20" s="73"/>
      <c r="H20" s="73"/>
      <c r="I20" s="73"/>
      <c r="J20" s="74"/>
      <c r="K20" s="68"/>
      <c r="L20" s="72"/>
      <c r="M20" s="73"/>
      <c r="N20" s="74"/>
      <c r="O20" s="136"/>
      <c r="Q20" s="112"/>
      <c r="R20" s="68"/>
      <c r="S20" s="72" t="s">
        <v>17</v>
      </c>
      <c r="T20" s="73"/>
      <c r="U20" s="73"/>
      <c r="V20" s="73"/>
      <c r="W20" s="73"/>
      <c r="X20" s="74"/>
      <c r="Y20" s="68"/>
      <c r="Z20" s="72"/>
      <c r="AA20" s="73"/>
      <c r="AB20" s="74"/>
      <c r="AC20" s="136"/>
    </row>
    <row r="21" spans="3:29" s="11" customFormat="1" ht="11.25" customHeight="1" x14ac:dyDescent="0.15">
      <c r="C21" s="81" t="str">
        <f>IF(データ!C32="","",データ!C32)</f>
        <v/>
      </c>
      <c r="D21" s="132" t="s">
        <v>18</v>
      </c>
      <c r="E21" s="75" t="str">
        <f>IF(データ!$F32="","",データ!$F32)</f>
        <v/>
      </c>
      <c r="F21" s="76"/>
      <c r="G21" s="76"/>
      <c r="H21" s="76"/>
      <c r="I21" s="76"/>
      <c r="J21" s="77"/>
      <c r="K21" s="132" t="str">
        <f>IF(データ!$G32="","",データ!$G32)</f>
        <v/>
      </c>
      <c r="L21" s="127" t="str">
        <f>IF(データ!$H32="","",データ!$H32)</f>
        <v/>
      </c>
      <c r="M21" s="85"/>
      <c r="N21" s="86"/>
      <c r="O21" s="133" t="str">
        <f>IF(E22="","",データ!$I32)</f>
        <v/>
      </c>
      <c r="P21" s="2"/>
      <c r="Q21" s="81" t="str">
        <f>IF(データ!C40="","",データ!C40)</f>
        <v/>
      </c>
      <c r="R21" s="132" t="s">
        <v>18</v>
      </c>
      <c r="S21" s="75" t="str">
        <f>IF(データ!$F40="","",データ!$F40)</f>
        <v/>
      </c>
      <c r="T21" s="76"/>
      <c r="U21" s="76"/>
      <c r="V21" s="76"/>
      <c r="W21" s="76"/>
      <c r="X21" s="77"/>
      <c r="Y21" s="132" t="str">
        <f>IF(データ!$G40="","",データ!$G40)</f>
        <v/>
      </c>
      <c r="Z21" s="127" t="str">
        <f>IF(データ!$H40="","",データ!$H40)</f>
        <v/>
      </c>
      <c r="AA21" s="85"/>
      <c r="AB21" s="86"/>
      <c r="AC21" s="133" t="str">
        <f>IF(S22="","",データ!$I40)</f>
        <v/>
      </c>
    </row>
    <row r="22" spans="3:29" s="11" customFormat="1" ht="11.25" customHeight="1" x14ac:dyDescent="0.15">
      <c r="C22" s="82"/>
      <c r="D22" s="130"/>
      <c r="E22" s="69" t="str">
        <f>IF(データ!$E32="","",データ!$E32)</f>
        <v/>
      </c>
      <c r="F22" s="70"/>
      <c r="G22" s="70"/>
      <c r="H22" s="70"/>
      <c r="I22" s="70"/>
      <c r="J22" s="71"/>
      <c r="K22" s="130"/>
      <c r="L22" s="69"/>
      <c r="M22" s="70"/>
      <c r="N22" s="71"/>
      <c r="O22" s="134"/>
      <c r="P22" s="2"/>
      <c r="Q22" s="82"/>
      <c r="R22" s="130"/>
      <c r="S22" s="69" t="str">
        <f>IF(データ!$E40="","",データ!$E40)</f>
        <v/>
      </c>
      <c r="T22" s="70"/>
      <c r="U22" s="70"/>
      <c r="V22" s="70"/>
      <c r="W22" s="70"/>
      <c r="X22" s="71"/>
      <c r="Y22" s="130"/>
      <c r="Z22" s="69"/>
      <c r="AA22" s="70"/>
      <c r="AB22" s="71"/>
      <c r="AC22" s="134"/>
    </row>
    <row r="23" spans="3:29" s="11" customFormat="1" ht="11.25" customHeight="1" x14ac:dyDescent="0.15">
      <c r="C23" s="82"/>
      <c r="D23" s="130"/>
      <c r="E23" s="128"/>
      <c r="F23" s="88"/>
      <c r="G23" s="88"/>
      <c r="H23" s="88"/>
      <c r="I23" s="88"/>
      <c r="J23" s="89"/>
      <c r="K23" s="130"/>
      <c r="L23" s="128"/>
      <c r="M23" s="88"/>
      <c r="N23" s="89"/>
      <c r="O23" s="134"/>
      <c r="P23" s="2"/>
      <c r="Q23" s="82"/>
      <c r="R23" s="130"/>
      <c r="S23" s="128"/>
      <c r="T23" s="88"/>
      <c r="U23" s="88"/>
      <c r="V23" s="88"/>
      <c r="W23" s="88"/>
      <c r="X23" s="89"/>
      <c r="Y23" s="130"/>
      <c r="Z23" s="128"/>
      <c r="AA23" s="88"/>
      <c r="AB23" s="89"/>
      <c r="AC23" s="134"/>
    </row>
    <row r="24" spans="3:29" s="11" customFormat="1" ht="11.25" customHeight="1" x14ac:dyDescent="0.15">
      <c r="C24" s="82"/>
      <c r="D24" s="130" t="s">
        <v>19</v>
      </c>
      <c r="E24" s="78" t="str">
        <f>IF(データ!$F33="","",データ!$F33)</f>
        <v/>
      </c>
      <c r="F24" s="79"/>
      <c r="G24" s="79"/>
      <c r="H24" s="79"/>
      <c r="I24" s="79"/>
      <c r="J24" s="80"/>
      <c r="K24" s="130" t="str">
        <f>IF(データ!$G33="","",データ!$G33)</f>
        <v/>
      </c>
      <c r="L24" s="129" t="str">
        <f>IF(データ!$H33="","",データ!$H33)</f>
        <v/>
      </c>
      <c r="M24" s="91"/>
      <c r="N24" s="92"/>
      <c r="O24" s="134" t="str">
        <f>IF(E25="","",データ!$I33)</f>
        <v/>
      </c>
      <c r="P24" s="2"/>
      <c r="Q24" s="82"/>
      <c r="R24" s="130" t="s">
        <v>19</v>
      </c>
      <c r="S24" s="78" t="str">
        <f>IF(データ!$F41="","",データ!$F41)</f>
        <v/>
      </c>
      <c r="T24" s="79"/>
      <c r="U24" s="79"/>
      <c r="V24" s="79"/>
      <c r="W24" s="79"/>
      <c r="X24" s="80"/>
      <c r="Y24" s="130" t="str">
        <f>IF(データ!$G41="","",データ!$G41)</f>
        <v/>
      </c>
      <c r="Z24" s="129" t="str">
        <f>IF(データ!$H41="","",データ!$H41)</f>
        <v/>
      </c>
      <c r="AA24" s="91"/>
      <c r="AB24" s="92"/>
      <c r="AC24" s="134" t="str">
        <f>IF(S25="","",データ!$I41)</f>
        <v/>
      </c>
    </row>
    <row r="25" spans="3:29" s="11" customFormat="1" ht="11.25" customHeight="1" x14ac:dyDescent="0.15">
      <c r="C25" s="82"/>
      <c r="D25" s="130"/>
      <c r="E25" s="69" t="str">
        <f>IF(データ!$E33="","",データ!$E33)</f>
        <v/>
      </c>
      <c r="F25" s="70"/>
      <c r="G25" s="70"/>
      <c r="H25" s="70"/>
      <c r="I25" s="70"/>
      <c r="J25" s="71"/>
      <c r="K25" s="130"/>
      <c r="L25" s="69"/>
      <c r="M25" s="70"/>
      <c r="N25" s="71"/>
      <c r="O25" s="134"/>
      <c r="P25" s="2"/>
      <c r="Q25" s="82"/>
      <c r="R25" s="130"/>
      <c r="S25" s="69" t="str">
        <f>IF(データ!$E41="","",データ!$E41)</f>
        <v/>
      </c>
      <c r="T25" s="70"/>
      <c r="U25" s="70"/>
      <c r="V25" s="70"/>
      <c r="W25" s="70"/>
      <c r="X25" s="71"/>
      <c r="Y25" s="130"/>
      <c r="Z25" s="69"/>
      <c r="AA25" s="70"/>
      <c r="AB25" s="71"/>
      <c r="AC25" s="134"/>
    </row>
    <row r="26" spans="3:29" s="11" customFormat="1" ht="11.25" customHeight="1" x14ac:dyDescent="0.15">
      <c r="C26" s="83"/>
      <c r="D26" s="131"/>
      <c r="E26" s="72"/>
      <c r="F26" s="73"/>
      <c r="G26" s="73"/>
      <c r="H26" s="73"/>
      <c r="I26" s="73"/>
      <c r="J26" s="74"/>
      <c r="K26" s="131"/>
      <c r="L26" s="72"/>
      <c r="M26" s="73"/>
      <c r="N26" s="74"/>
      <c r="O26" s="142"/>
      <c r="P26" s="2"/>
      <c r="Q26" s="83"/>
      <c r="R26" s="131"/>
      <c r="S26" s="72"/>
      <c r="T26" s="73"/>
      <c r="U26" s="73"/>
      <c r="V26" s="73"/>
      <c r="W26" s="73"/>
      <c r="X26" s="74"/>
      <c r="Y26" s="131"/>
      <c r="Z26" s="72"/>
      <c r="AA26" s="73"/>
      <c r="AB26" s="74"/>
      <c r="AC26" s="142"/>
    </row>
    <row r="27" spans="3:29" s="11" customFormat="1" ht="11.25" customHeight="1" x14ac:dyDescent="0.15">
      <c r="C27" s="137" t="str">
        <f>IF(データ!C34="","",データ!C34)</f>
        <v/>
      </c>
      <c r="D27" s="138" t="s">
        <v>18</v>
      </c>
      <c r="E27" s="75" t="str">
        <f>IF(データ!$F34="","",データ!$F34)</f>
        <v/>
      </c>
      <c r="F27" s="76"/>
      <c r="G27" s="76"/>
      <c r="H27" s="76"/>
      <c r="I27" s="76"/>
      <c r="J27" s="77"/>
      <c r="K27" s="132" t="str">
        <f>IF(データ!$G34="","",データ!$G34)</f>
        <v/>
      </c>
      <c r="L27" s="127" t="str">
        <f>IF(データ!$H34="","",データ!$H34)</f>
        <v/>
      </c>
      <c r="M27" s="85"/>
      <c r="N27" s="86"/>
      <c r="O27" s="133" t="str">
        <f>IF(E28="","",データ!$I34)</f>
        <v/>
      </c>
      <c r="P27" s="2"/>
      <c r="Q27" s="137" t="str">
        <f>IF(データ!C42="","",データ!C42)</f>
        <v/>
      </c>
      <c r="R27" s="138" t="s">
        <v>18</v>
      </c>
      <c r="S27" s="75" t="str">
        <f>IF(データ!$F42="","",データ!$F42)</f>
        <v/>
      </c>
      <c r="T27" s="76"/>
      <c r="U27" s="76"/>
      <c r="V27" s="76"/>
      <c r="W27" s="76"/>
      <c r="X27" s="77"/>
      <c r="Y27" s="132" t="str">
        <f>IF(データ!$G42="","",データ!$G42)</f>
        <v/>
      </c>
      <c r="Z27" s="127" t="str">
        <f>IF(データ!$H42="","",データ!$H42)</f>
        <v/>
      </c>
      <c r="AA27" s="85"/>
      <c r="AB27" s="86"/>
      <c r="AC27" s="133" t="str">
        <f>IF(S28="","",データ!$I42)</f>
        <v/>
      </c>
    </row>
    <row r="28" spans="3:29" s="11" customFormat="1" ht="11.25" customHeight="1" x14ac:dyDescent="0.15">
      <c r="C28" s="82"/>
      <c r="D28" s="130"/>
      <c r="E28" s="69" t="str">
        <f>IF(データ!$E34="","",データ!$E34)</f>
        <v/>
      </c>
      <c r="F28" s="70"/>
      <c r="G28" s="70"/>
      <c r="H28" s="70"/>
      <c r="I28" s="70"/>
      <c r="J28" s="71"/>
      <c r="K28" s="130"/>
      <c r="L28" s="69"/>
      <c r="M28" s="70"/>
      <c r="N28" s="71"/>
      <c r="O28" s="134"/>
      <c r="P28" s="2"/>
      <c r="Q28" s="82"/>
      <c r="R28" s="130"/>
      <c r="S28" s="69" t="str">
        <f>IF(データ!$E42="","",データ!$E42)</f>
        <v/>
      </c>
      <c r="T28" s="70"/>
      <c r="U28" s="70"/>
      <c r="V28" s="70"/>
      <c r="W28" s="70"/>
      <c r="X28" s="71"/>
      <c r="Y28" s="130"/>
      <c r="Z28" s="69"/>
      <c r="AA28" s="70"/>
      <c r="AB28" s="71"/>
      <c r="AC28" s="134"/>
    </row>
    <row r="29" spans="3:29" s="11" customFormat="1" ht="11.25" customHeight="1" x14ac:dyDescent="0.15">
      <c r="C29" s="82"/>
      <c r="D29" s="130"/>
      <c r="E29" s="128"/>
      <c r="F29" s="88"/>
      <c r="G29" s="88"/>
      <c r="H29" s="88"/>
      <c r="I29" s="88"/>
      <c r="J29" s="89"/>
      <c r="K29" s="130"/>
      <c r="L29" s="128"/>
      <c r="M29" s="88"/>
      <c r="N29" s="89"/>
      <c r="O29" s="134"/>
      <c r="P29" s="2"/>
      <c r="Q29" s="82"/>
      <c r="R29" s="130"/>
      <c r="S29" s="128"/>
      <c r="T29" s="88"/>
      <c r="U29" s="88"/>
      <c r="V29" s="88"/>
      <c r="W29" s="88"/>
      <c r="X29" s="89"/>
      <c r="Y29" s="130"/>
      <c r="Z29" s="128"/>
      <c r="AA29" s="88"/>
      <c r="AB29" s="89"/>
      <c r="AC29" s="134"/>
    </row>
    <row r="30" spans="3:29" s="11" customFormat="1" ht="11.25" customHeight="1" x14ac:dyDescent="0.15">
      <c r="C30" s="82"/>
      <c r="D30" s="130" t="s">
        <v>19</v>
      </c>
      <c r="E30" s="78" t="str">
        <f>IF(データ!$F35="","",データ!$F35)</f>
        <v/>
      </c>
      <c r="F30" s="79"/>
      <c r="G30" s="79"/>
      <c r="H30" s="79"/>
      <c r="I30" s="79"/>
      <c r="J30" s="80"/>
      <c r="K30" s="130" t="str">
        <f>IF(データ!$G35="","",データ!$G35)</f>
        <v/>
      </c>
      <c r="L30" s="129" t="str">
        <f>IF(データ!$H35="","",データ!$H35)</f>
        <v/>
      </c>
      <c r="M30" s="91"/>
      <c r="N30" s="92"/>
      <c r="O30" s="134" t="str">
        <f>IF(E31="","",データ!$I35)</f>
        <v/>
      </c>
      <c r="P30" s="2"/>
      <c r="Q30" s="82"/>
      <c r="R30" s="130" t="s">
        <v>19</v>
      </c>
      <c r="S30" s="78" t="str">
        <f>IF(データ!$F43="","",データ!$F43)</f>
        <v/>
      </c>
      <c r="T30" s="79"/>
      <c r="U30" s="79"/>
      <c r="V30" s="79"/>
      <c r="W30" s="79"/>
      <c r="X30" s="80"/>
      <c r="Y30" s="130" t="str">
        <f>IF(データ!$G43="","",データ!$G43)</f>
        <v/>
      </c>
      <c r="Z30" s="129" t="str">
        <f>IF(データ!$H43="","",データ!$H43)</f>
        <v/>
      </c>
      <c r="AA30" s="91"/>
      <c r="AB30" s="92"/>
      <c r="AC30" s="134" t="str">
        <f>IF(S31="","",データ!$I43)</f>
        <v/>
      </c>
    </row>
    <row r="31" spans="3:29" s="11" customFormat="1" ht="11.25" customHeight="1" x14ac:dyDescent="0.15">
      <c r="C31" s="82"/>
      <c r="D31" s="130"/>
      <c r="E31" s="69" t="str">
        <f>IF(データ!$E35="","",データ!$E35)</f>
        <v/>
      </c>
      <c r="F31" s="70"/>
      <c r="G31" s="70"/>
      <c r="H31" s="70"/>
      <c r="I31" s="70"/>
      <c r="J31" s="71"/>
      <c r="K31" s="130"/>
      <c r="L31" s="69"/>
      <c r="M31" s="70"/>
      <c r="N31" s="71"/>
      <c r="O31" s="134"/>
      <c r="P31" s="2"/>
      <c r="Q31" s="82"/>
      <c r="R31" s="130"/>
      <c r="S31" s="69" t="str">
        <f>IF(データ!$E43="","",データ!$E43)</f>
        <v/>
      </c>
      <c r="T31" s="70"/>
      <c r="U31" s="70"/>
      <c r="V31" s="70"/>
      <c r="W31" s="70"/>
      <c r="X31" s="71"/>
      <c r="Y31" s="130"/>
      <c r="Z31" s="69"/>
      <c r="AA31" s="70"/>
      <c r="AB31" s="71"/>
      <c r="AC31" s="134"/>
    </row>
    <row r="32" spans="3:29" s="11" customFormat="1" ht="11.25" customHeight="1" x14ac:dyDescent="0.15">
      <c r="C32" s="83"/>
      <c r="D32" s="131"/>
      <c r="E32" s="72"/>
      <c r="F32" s="73"/>
      <c r="G32" s="73"/>
      <c r="H32" s="73"/>
      <c r="I32" s="73"/>
      <c r="J32" s="74"/>
      <c r="K32" s="131"/>
      <c r="L32" s="72"/>
      <c r="M32" s="73"/>
      <c r="N32" s="74"/>
      <c r="O32" s="142"/>
      <c r="P32" s="2"/>
      <c r="Q32" s="83"/>
      <c r="R32" s="131"/>
      <c r="S32" s="72"/>
      <c r="T32" s="73"/>
      <c r="U32" s="73"/>
      <c r="V32" s="73"/>
      <c r="W32" s="73"/>
      <c r="X32" s="74"/>
      <c r="Y32" s="131"/>
      <c r="Z32" s="72"/>
      <c r="AA32" s="73"/>
      <c r="AB32" s="74"/>
      <c r="AC32" s="142"/>
    </row>
    <row r="33" spans="3:29" ht="11.25" customHeight="1" x14ac:dyDescent="0.15">
      <c r="C33" s="81" t="str">
        <f>IF(データ!C36="","",データ!C36)</f>
        <v/>
      </c>
      <c r="D33" s="132" t="s">
        <v>18</v>
      </c>
      <c r="E33" s="75" t="str">
        <f>IF(データ!$F36="","",データ!$F36)</f>
        <v/>
      </c>
      <c r="F33" s="76"/>
      <c r="G33" s="76"/>
      <c r="H33" s="76"/>
      <c r="I33" s="76"/>
      <c r="J33" s="77"/>
      <c r="K33" s="132" t="str">
        <f>IF(データ!$G36="","",データ!$G36)</f>
        <v/>
      </c>
      <c r="L33" s="127" t="str">
        <f>IF(データ!$H36="","",データ!$H36)</f>
        <v/>
      </c>
      <c r="M33" s="85"/>
      <c r="N33" s="86"/>
      <c r="O33" s="133" t="str">
        <f>IF(E34="","",データ!$I36)</f>
        <v/>
      </c>
      <c r="Q33" s="81" t="str">
        <f>IF(データ!C44="","",データ!C44)</f>
        <v/>
      </c>
      <c r="R33" s="132" t="s">
        <v>18</v>
      </c>
      <c r="S33" s="75" t="str">
        <f>IF(データ!$F44="","",データ!$F44)</f>
        <v/>
      </c>
      <c r="T33" s="76"/>
      <c r="U33" s="76"/>
      <c r="V33" s="76"/>
      <c r="W33" s="76"/>
      <c r="X33" s="77"/>
      <c r="Y33" s="132" t="str">
        <f>IF(データ!$G44="","",データ!$G44)</f>
        <v/>
      </c>
      <c r="Z33" s="127" t="str">
        <f>IF(データ!$H44="","",データ!$H44)</f>
        <v/>
      </c>
      <c r="AA33" s="85"/>
      <c r="AB33" s="86"/>
      <c r="AC33" s="133" t="str">
        <f>IF(S34="","",データ!$I44)</f>
        <v/>
      </c>
    </row>
    <row r="34" spans="3:29" ht="11.25" customHeight="1" x14ac:dyDescent="0.15">
      <c r="C34" s="82"/>
      <c r="D34" s="130"/>
      <c r="E34" s="69" t="str">
        <f>IF(データ!$E36="","",データ!$E36)</f>
        <v/>
      </c>
      <c r="F34" s="70"/>
      <c r="G34" s="70"/>
      <c r="H34" s="70"/>
      <c r="I34" s="70"/>
      <c r="J34" s="71"/>
      <c r="K34" s="130"/>
      <c r="L34" s="69"/>
      <c r="M34" s="70"/>
      <c r="N34" s="71"/>
      <c r="O34" s="134"/>
      <c r="Q34" s="82"/>
      <c r="R34" s="130"/>
      <c r="S34" s="69" t="str">
        <f>IF(データ!$E44="","",データ!$E44)</f>
        <v/>
      </c>
      <c r="T34" s="70"/>
      <c r="U34" s="70"/>
      <c r="V34" s="70"/>
      <c r="W34" s="70"/>
      <c r="X34" s="71"/>
      <c r="Y34" s="130"/>
      <c r="Z34" s="69"/>
      <c r="AA34" s="70"/>
      <c r="AB34" s="71"/>
      <c r="AC34" s="134"/>
    </row>
    <row r="35" spans="3:29" ht="11.25" customHeight="1" x14ac:dyDescent="0.15">
      <c r="C35" s="82"/>
      <c r="D35" s="130"/>
      <c r="E35" s="128"/>
      <c r="F35" s="88"/>
      <c r="G35" s="88"/>
      <c r="H35" s="88"/>
      <c r="I35" s="88"/>
      <c r="J35" s="89"/>
      <c r="K35" s="130"/>
      <c r="L35" s="128"/>
      <c r="M35" s="88"/>
      <c r="N35" s="89"/>
      <c r="O35" s="134"/>
      <c r="Q35" s="82"/>
      <c r="R35" s="130"/>
      <c r="S35" s="128"/>
      <c r="T35" s="88"/>
      <c r="U35" s="88"/>
      <c r="V35" s="88"/>
      <c r="W35" s="88"/>
      <c r="X35" s="89"/>
      <c r="Y35" s="130"/>
      <c r="Z35" s="128"/>
      <c r="AA35" s="88"/>
      <c r="AB35" s="89"/>
      <c r="AC35" s="134"/>
    </row>
    <row r="36" spans="3:29" ht="11.25" customHeight="1" x14ac:dyDescent="0.15">
      <c r="C36" s="82"/>
      <c r="D36" s="130" t="s">
        <v>19</v>
      </c>
      <c r="E36" s="78" t="str">
        <f>IF(データ!$F37="","",データ!$F37)</f>
        <v/>
      </c>
      <c r="F36" s="79"/>
      <c r="G36" s="79"/>
      <c r="H36" s="79"/>
      <c r="I36" s="79"/>
      <c r="J36" s="80"/>
      <c r="K36" s="130" t="str">
        <f>IF(データ!$G37="","",データ!$G37)</f>
        <v/>
      </c>
      <c r="L36" s="129" t="str">
        <f>IF(データ!$H37="","",データ!$H37)</f>
        <v/>
      </c>
      <c r="M36" s="91"/>
      <c r="N36" s="92"/>
      <c r="O36" s="134" t="str">
        <f>IF(E37="","",データ!$I37)</f>
        <v/>
      </c>
      <c r="Q36" s="82"/>
      <c r="R36" s="130" t="s">
        <v>19</v>
      </c>
      <c r="S36" s="78" t="str">
        <f>IF(データ!$F45="","",データ!$F45)</f>
        <v/>
      </c>
      <c r="T36" s="79"/>
      <c r="U36" s="79"/>
      <c r="V36" s="79"/>
      <c r="W36" s="79"/>
      <c r="X36" s="80"/>
      <c r="Y36" s="130" t="str">
        <f>IF(データ!$G45="","",データ!$G45)</f>
        <v/>
      </c>
      <c r="Z36" s="129" t="str">
        <f>IF(データ!$H45="","",データ!$H45)</f>
        <v/>
      </c>
      <c r="AA36" s="91"/>
      <c r="AB36" s="92"/>
      <c r="AC36" s="134" t="str">
        <f>IF(S37="","",データ!$I45)</f>
        <v/>
      </c>
    </row>
    <row r="37" spans="3:29" ht="11.25" customHeight="1" x14ac:dyDescent="0.15">
      <c r="C37" s="82"/>
      <c r="D37" s="130"/>
      <c r="E37" s="69" t="str">
        <f>IF(データ!$E37="","",データ!$E37)</f>
        <v/>
      </c>
      <c r="F37" s="70"/>
      <c r="G37" s="70"/>
      <c r="H37" s="70"/>
      <c r="I37" s="70"/>
      <c r="J37" s="71"/>
      <c r="K37" s="130"/>
      <c r="L37" s="69"/>
      <c r="M37" s="70"/>
      <c r="N37" s="71"/>
      <c r="O37" s="134"/>
      <c r="Q37" s="82"/>
      <c r="R37" s="130"/>
      <c r="S37" s="69" t="str">
        <f>IF(データ!$E45="","",データ!$E45)</f>
        <v/>
      </c>
      <c r="T37" s="70"/>
      <c r="U37" s="70"/>
      <c r="V37" s="70"/>
      <c r="W37" s="70"/>
      <c r="X37" s="71"/>
      <c r="Y37" s="130"/>
      <c r="Z37" s="69"/>
      <c r="AA37" s="70"/>
      <c r="AB37" s="71"/>
      <c r="AC37" s="134"/>
    </row>
    <row r="38" spans="3:29" ht="11.25" customHeight="1" x14ac:dyDescent="0.15">
      <c r="C38" s="83"/>
      <c r="D38" s="131"/>
      <c r="E38" s="72"/>
      <c r="F38" s="73"/>
      <c r="G38" s="73"/>
      <c r="H38" s="73"/>
      <c r="I38" s="73"/>
      <c r="J38" s="74"/>
      <c r="K38" s="131"/>
      <c r="L38" s="72"/>
      <c r="M38" s="73"/>
      <c r="N38" s="74"/>
      <c r="O38" s="142"/>
      <c r="Q38" s="83"/>
      <c r="R38" s="131"/>
      <c r="S38" s="72"/>
      <c r="T38" s="73"/>
      <c r="U38" s="73"/>
      <c r="V38" s="73"/>
      <c r="W38" s="73"/>
      <c r="X38" s="74"/>
      <c r="Y38" s="131"/>
      <c r="Z38" s="72"/>
      <c r="AA38" s="73"/>
      <c r="AB38" s="74"/>
      <c r="AC38" s="142"/>
    </row>
    <row r="39" spans="3:29" ht="11.25" customHeight="1" x14ac:dyDescent="0.15">
      <c r="C39" s="81" t="str">
        <f>IF(データ!C38="","",データ!C38)</f>
        <v/>
      </c>
      <c r="D39" s="132" t="s">
        <v>18</v>
      </c>
      <c r="E39" s="75" t="str">
        <f>IF(データ!$F38="","",データ!$F38)</f>
        <v/>
      </c>
      <c r="F39" s="76"/>
      <c r="G39" s="76"/>
      <c r="H39" s="76"/>
      <c r="I39" s="76"/>
      <c r="J39" s="77"/>
      <c r="K39" s="132" t="str">
        <f>IF(データ!$G38="","",データ!$G38)</f>
        <v/>
      </c>
      <c r="L39" s="127" t="str">
        <f>IF(データ!$H38="","",データ!$H38)</f>
        <v/>
      </c>
      <c r="M39" s="85"/>
      <c r="N39" s="86"/>
      <c r="O39" s="133" t="str">
        <f>IF(E40="","",データ!$I38)</f>
        <v/>
      </c>
      <c r="Q39" s="81" t="str">
        <f>IF(データ!C46="","",データ!C46)</f>
        <v/>
      </c>
      <c r="R39" s="132" t="s">
        <v>18</v>
      </c>
      <c r="S39" s="75" t="str">
        <f>IF(データ!$F46="","",データ!$F46)</f>
        <v/>
      </c>
      <c r="T39" s="76"/>
      <c r="U39" s="76"/>
      <c r="V39" s="76"/>
      <c r="W39" s="76"/>
      <c r="X39" s="77"/>
      <c r="Y39" s="132" t="str">
        <f>IF(データ!$G46="","",データ!$G46)</f>
        <v/>
      </c>
      <c r="Z39" s="127" t="str">
        <f>IF(データ!$H46="","",データ!$H46)</f>
        <v/>
      </c>
      <c r="AA39" s="85"/>
      <c r="AB39" s="86"/>
      <c r="AC39" s="133" t="str">
        <f>IF(S40="","",データ!$I46)</f>
        <v/>
      </c>
    </row>
    <row r="40" spans="3:29" ht="11.25" customHeight="1" x14ac:dyDescent="0.15">
      <c r="C40" s="82"/>
      <c r="D40" s="130"/>
      <c r="E40" s="69" t="str">
        <f>IF(データ!$E38="","",データ!$E38)</f>
        <v/>
      </c>
      <c r="F40" s="70"/>
      <c r="G40" s="70"/>
      <c r="H40" s="70"/>
      <c r="I40" s="70"/>
      <c r="J40" s="71"/>
      <c r="K40" s="130"/>
      <c r="L40" s="69"/>
      <c r="M40" s="70"/>
      <c r="N40" s="71"/>
      <c r="O40" s="134"/>
      <c r="Q40" s="82"/>
      <c r="R40" s="130"/>
      <c r="S40" s="69" t="str">
        <f>IF(データ!$E46="","",データ!$E46)</f>
        <v/>
      </c>
      <c r="T40" s="70"/>
      <c r="U40" s="70"/>
      <c r="V40" s="70"/>
      <c r="W40" s="70"/>
      <c r="X40" s="71"/>
      <c r="Y40" s="130"/>
      <c r="Z40" s="69"/>
      <c r="AA40" s="70"/>
      <c r="AB40" s="71"/>
      <c r="AC40" s="134"/>
    </row>
    <row r="41" spans="3:29" ht="11.25" customHeight="1" x14ac:dyDescent="0.15">
      <c r="C41" s="82"/>
      <c r="D41" s="130"/>
      <c r="E41" s="128"/>
      <c r="F41" s="88"/>
      <c r="G41" s="88"/>
      <c r="H41" s="88"/>
      <c r="I41" s="88"/>
      <c r="J41" s="89"/>
      <c r="K41" s="130"/>
      <c r="L41" s="128"/>
      <c r="M41" s="88"/>
      <c r="N41" s="89"/>
      <c r="O41" s="134"/>
      <c r="Q41" s="82"/>
      <c r="R41" s="130"/>
      <c r="S41" s="128"/>
      <c r="T41" s="88"/>
      <c r="U41" s="88"/>
      <c r="V41" s="88"/>
      <c r="W41" s="88"/>
      <c r="X41" s="89"/>
      <c r="Y41" s="130"/>
      <c r="Z41" s="128"/>
      <c r="AA41" s="88"/>
      <c r="AB41" s="89"/>
      <c r="AC41" s="134"/>
    </row>
    <row r="42" spans="3:29" ht="11.25" customHeight="1" x14ac:dyDescent="0.15">
      <c r="C42" s="82"/>
      <c r="D42" s="130" t="s">
        <v>19</v>
      </c>
      <c r="E42" s="78" t="str">
        <f>IF(データ!$F39="","",データ!$F39)</f>
        <v/>
      </c>
      <c r="F42" s="79"/>
      <c r="G42" s="79"/>
      <c r="H42" s="79"/>
      <c r="I42" s="79"/>
      <c r="J42" s="80"/>
      <c r="K42" s="130" t="str">
        <f>IF(データ!$G39="","",データ!$G39)</f>
        <v/>
      </c>
      <c r="L42" s="129" t="str">
        <f>IF(データ!$H39="","",データ!$H39)</f>
        <v/>
      </c>
      <c r="M42" s="91"/>
      <c r="N42" s="92"/>
      <c r="O42" s="134" t="str">
        <f>IF(E43="","",データ!$I39)</f>
        <v/>
      </c>
      <c r="Q42" s="82"/>
      <c r="R42" s="130" t="s">
        <v>19</v>
      </c>
      <c r="S42" s="78" t="str">
        <f>IF(データ!$F47="","",データ!$F47)</f>
        <v/>
      </c>
      <c r="T42" s="79"/>
      <c r="U42" s="79"/>
      <c r="V42" s="79"/>
      <c r="W42" s="79"/>
      <c r="X42" s="80"/>
      <c r="Y42" s="130" t="str">
        <f>IF(データ!$G47="","",データ!$G47)</f>
        <v/>
      </c>
      <c r="Z42" s="129" t="str">
        <f>IF(データ!$H47="","",データ!$H47)</f>
        <v/>
      </c>
      <c r="AA42" s="91"/>
      <c r="AB42" s="92"/>
      <c r="AC42" s="134" t="str">
        <f>IF(S43="","",データ!$I47)</f>
        <v/>
      </c>
    </row>
    <row r="43" spans="3:29" ht="11.25" customHeight="1" x14ac:dyDescent="0.15">
      <c r="C43" s="82"/>
      <c r="D43" s="130"/>
      <c r="E43" s="69" t="str">
        <f>IF(データ!$E39="","",データ!$E39)</f>
        <v/>
      </c>
      <c r="F43" s="70"/>
      <c r="G43" s="70"/>
      <c r="H43" s="70"/>
      <c r="I43" s="70"/>
      <c r="J43" s="71"/>
      <c r="K43" s="130"/>
      <c r="L43" s="69"/>
      <c r="M43" s="70"/>
      <c r="N43" s="71"/>
      <c r="O43" s="134"/>
      <c r="Q43" s="82"/>
      <c r="R43" s="130"/>
      <c r="S43" s="69" t="str">
        <f>IF(データ!$E47="","",データ!$E47)</f>
        <v/>
      </c>
      <c r="T43" s="70"/>
      <c r="U43" s="70"/>
      <c r="V43" s="70"/>
      <c r="W43" s="70"/>
      <c r="X43" s="71"/>
      <c r="Y43" s="130"/>
      <c r="Z43" s="69"/>
      <c r="AA43" s="70"/>
      <c r="AB43" s="71"/>
      <c r="AC43" s="134"/>
    </row>
    <row r="44" spans="3:29" ht="11.25" customHeight="1" x14ac:dyDescent="0.15">
      <c r="C44" s="83"/>
      <c r="D44" s="131"/>
      <c r="E44" s="72"/>
      <c r="F44" s="73"/>
      <c r="G44" s="73"/>
      <c r="H44" s="73"/>
      <c r="I44" s="73"/>
      <c r="J44" s="74"/>
      <c r="K44" s="131"/>
      <c r="L44" s="72"/>
      <c r="M44" s="73"/>
      <c r="N44" s="74"/>
      <c r="O44" s="142"/>
      <c r="Q44" s="83"/>
      <c r="R44" s="131"/>
      <c r="S44" s="72"/>
      <c r="T44" s="73"/>
      <c r="U44" s="73"/>
      <c r="V44" s="73"/>
      <c r="W44" s="73"/>
      <c r="X44" s="74"/>
      <c r="Y44" s="131"/>
      <c r="Z44" s="72"/>
      <c r="AA44" s="73"/>
      <c r="AB44" s="74"/>
      <c r="AC44" s="142"/>
    </row>
    <row r="46" spans="3:29" x14ac:dyDescent="0.15">
      <c r="D46" s="2" t="s">
        <v>20</v>
      </c>
    </row>
    <row r="48" spans="3:29" x14ac:dyDescent="0.15">
      <c r="C48" s="2" t="s">
        <v>21</v>
      </c>
    </row>
    <row r="50" spans="3:28" x14ac:dyDescent="0.15">
      <c r="D50" s="140">
        <f>データ!D11</f>
        <v>0</v>
      </c>
      <c r="E50" s="140"/>
      <c r="F50" s="140"/>
      <c r="G50" s="140"/>
      <c r="H50" s="140"/>
      <c r="I50" s="140"/>
      <c r="J50" s="2" t="s">
        <v>22</v>
      </c>
      <c r="K50" s="141">
        <f>データ!D15</f>
        <v>0</v>
      </c>
      <c r="L50" s="141"/>
      <c r="M50" s="141"/>
      <c r="N50" s="141"/>
      <c r="O50" s="141"/>
      <c r="P50" s="12" t="s">
        <v>23</v>
      </c>
      <c r="Q50" s="139" t="str">
        <f>データ!D16&amp;"長"</f>
        <v>長</v>
      </c>
      <c r="R50" s="139"/>
      <c r="S50" s="139"/>
      <c r="T50" s="139"/>
      <c r="U50" s="2" t="s">
        <v>22</v>
      </c>
      <c r="V50" s="65">
        <f>データ!D17</f>
        <v>0</v>
      </c>
      <c r="W50" s="65"/>
      <c r="X50" s="65"/>
      <c r="Y50" s="65"/>
      <c r="Z50" s="65"/>
      <c r="AA50" s="12" t="s">
        <v>23</v>
      </c>
      <c r="AB50" s="13" t="s">
        <v>24</v>
      </c>
    </row>
    <row r="52" spans="3:28" x14ac:dyDescent="0.15">
      <c r="C52" s="2" t="str">
        <f>IF(データ!D10="","上記の者は、（　　　　　　　）県代表として標記大会に出場することを認め、参加申し込みをいたします。","上記の者は、（"&amp;データ!D10&amp;"）県代表として標記大会に出場することを認め、参加申し込みをいたします。")</f>
        <v>上記の者は、（　　　　　　　）県代表として標記大会に出場することを認め、参加申し込みをいたします。</v>
      </c>
    </row>
    <row r="54" spans="3:28" x14ac:dyDescent="0.15">
      <c r="D54" s="140">
        <f>データ!D11</f>
        <v>0</v>
      </c>
      <c r="E54" s="140"/>
      <c r="F54" s="140"/>
      <c r="G54" s="140"/>
      <c r="H54" s="140"/>
      <c r="I54" s="140"/>
      <c r="J54" s="2" t="s">
        <v>22</v>
      </c>
      <c r="K54" s="141">
        <f>データ!D10</f>
        <v>0</v>
      </c>
      <c r="L54" s="141"/>
      <c r="M54" s="141"/>
      <c r="N54" s="141"/>
      <c r="O54" s="141"/>
      <c r="P54" s="12" t="s">
        <v>23</v>
      </c>
      <c r="Q54" s="2" t="s">
        <v>25</v>
      </c>
      <c r="U54" s="2" t="s">
        <v>22</v>
      </c>
      <c r="V54" s="65">
        <f>データ!D26</f>
        <v>0</v>
      </c>
      <c r="W54" s="65"/>
      <c r="X54" s="65"/>
      <c r="Y54" s="65"/>
      <c r="Z54" s="65"/>
      <c r="AA54" s="12" t="s">
        <v>23</v>
      </c>
      <c r="AB54" s="13" t="s">
        <v>24</v>
      </c>
    </row>
    <row r="56" spans="3:28" ht="15" x14ac:dyDescent="0.15">
      <c r="D56" s="54" t="str">
        <f ca="1">"令和"&amp;DBCS(YEAR(データ!J5)-2018)&amp;"年度  九州高等学校新人ソフトテニス競技大会会長  様"</f>
        <v>令和５年度  九州高等学校新人ソフトテニス競技大会会長  様</v>
      </c>
    </row>
  </sheetData>
  <mergeCells count="145">
    <mergeCell ref="Y24:Y26"/>
    <mergeCell ref="AC27:AC29"/>
    <mergeCell ref="S28:X29"/>
    <mergeCell ref="S30:X30"/>
    <mergeCell ref="Y30:Y32"/>
    <mergeCell ref="Z30:AB32"/>
    <mergeCell ref="AC30:AC32"/>
    <mergeCell ref="S31:X32"/>
    <mergeCell ref="L30:N32"/>
    <mergeCell ref="O30:O32"/>
    <mergeCell ref="R30:R32"/>
    <mergeCell ref="S27:X27"/>
    <mergeCell ref="Y27:Y29"/>
    <mergeCell ref="Z27:AB29"/>
    <mergeCell ref="AC21:AC23"/>
    <mergeCell ref="E22:J23"/>
    <mergeCell ref="S22:X23"/>
    <mergeCell ref="Q21:Q26"/>
    <mergeCell ref="R21:R23"/>
    <mergeCell ref="S21:X21"/>
    <mergeCell ref="D39:D41"/>
    <mergeCell ref="D42:D44"/>
    <mergeCell ref="C21:C26"/>
    <mergeCell ref="D21:D23"/>
    <mergeCell ref="E21:J21"/>
    <mergeCell ref="C27:C32"/>
    <mergeCell ref="D27:D29"/>
    <mergeCell ref="E27:J27"/>
    <mergeCell ref="D24:D26"/>
    <mergeCell ref="E24:J24"/>
    <mergeCell ref="O42:O44"/>
    <mergeCell ref="Z42:AB44"/>
    <mergeCell ref="AC36:AC38"/>
    <mergeCell ref="AC42:AC44"/>
    <mergeCell ref="Y39:Y41"/>
    <mergeCell ref="Z39:AB41"/>
    <mergeCell ref="AC39:AC41"/>
    <mergeCell ref="AC24:AC26"/>
    <mergeCell ref="C19:C20"/>
    <mergeCell ref="D19:D20"/>
    <mergeCell ref="K19:K20"/>
    <mergeCell ref="D50:I50"/>
    <mergeCell ref="C33:C38"/>
    <mergeCell ref="D33:D35"/>
    <mergeCell ref="D36:D38"/>
    <mergeCell ref="C39:C44"/>
    <mergeCell ref="D54:I54"/>
    <mergeCell ref="K50:O50"/>
    <mergeCell ref="K54:O54"/>
    <mergeCell ref="D30:D32"/>
    <mergeCell ref="E30:J30"/>
    <mergeCell ref="K30:K32"/>
    <mergeCell ref="E31:J32"/>
    <mergeCell ref="L27:N29"/>
    <mergeCell ref="O27:O29"/>
    <mergeCell ref="O24:O26"/>
    <mergeCell ref="O19:O20"/>
    <mergeCell ref="K33:K35"/>
    <mergeCell ref="O33:O35"/>
    <mergeCell ref="K36:K38"/>
    <mergeCell ref="O36:O38"/>
    <mergeCell ref="E34:J35"/>
    <mergeCell ref="V50:Z50"/>
    <mergeCell ref="V54:Z54"/>
    <mergeCell ref="Q50:T50"/>
    <mergeCell ref="O21:O23"/>
    <mergeCell ref="L24:N26"/>
    <mergeCell ref="E40:J41"/>
    <mergeCell ref="K39:K41"/>
    <mergeCell ref="O39:O41"/>
    <mergeCell ref="E39:J39"/>
    <mergeCell ref="K21:K23"/>
    <mergeCell ref="K24:K26"/>
    <mergeCell ref="K27:K29"/>
    <mergeCell ref="E25:J26"/>
    <mergeCell ref="Y21:Y23"/>
    <mergeCell ref="Z24:AB26"/>
    <mergeCell ref="S42:X42"/>
    <mergeCell ref="Y42:Y44"/>
    <mergeCell ref="Z36:AB38"/>
    <mergeCell ref="R39:R41"/>
    <mergeCell ref="Y36:Y38"/>
    <mergeCell ref="S40:X41"/>
    <mergeCell ref="R42:R44"/>
    <mergeCell ref="S43:X44"/>
    <mergeCell ref="S39:X39"/>
    <mergeCell ref="S37:X38"/>
    <mergeCell ref="S36:X36"/>
    <mergeCell ref="R36:R38"/>
    <mergeCell ref="Q33:Q38"/>
    <mergeCell ref="R33:R35"/>
    <mergeCell ref="S33:X33"/>
    <mergeCell ref="S25:X26"/>
    <mergeCell ref="Q27:Q32"/>
    <mergeCell ref="R27:R29"/>
    <mergeCell ref="R24:R26"/>
    <mergeCell ref="S24:X24"/>
    <mergeCell ref="C5:AC5"/>
    <mergeCell ref="C6:AC6"/>
    <mergeCell ref="C7:AC7"/>
    <mergeCell ref="V8:W9"/>
    <mergeCell ref="X8:AC9"/>
    <mergeCell ref="C8:E9"/>
    <mergeCell ref="E42:J42"/>
    <mergeCell ref="L19:N20"/>
    <mergeCell ref="L33:N35"/>
    <mergeCell ref="L36:N38"/>
    <mergeCell ref="L39:N41"/>
    <mergeCell ref="L42:N44"/>
    <mergeCell ref="E19:J19"/>
    <mergeCell ref="L21:N23"/>
    <mergeCell ref="K42:K44"/>
    <mergeCell ref="E28:J29"/>
    <mergeCell ref="Y33:Y35"/>
    <mergeCell ref="Z33:AB35"/>
    <mergeCell ref="AC33:AC35"/>
    <mergeCell ref="S34:X35"/>
    <mergeCell ref="Z19:AB20"/>
    <mergeCell ref="AC19:AC20"/>
    <mergeCell ref="S20:X20"/>
    <mergeCell ref="Z21:AB23"/>
    <mergeCell ref="W11:Y11"/>
    <mergeCell ref="V12:AC14"/>
    <mergeCell ref="W15:AC15"/>
    <mergeCell ref="W16:AC16"/>
    <mergeCell ref="Y19:Y20"/>
    <mergeCell ref="E43:J44"/>
    <mergeCell ref="E20:J20"/>
    <mergeCell ref="E33:J33"/>
    <mergeCell ref="E36:J36"/>
    <mergeCell ref="Q39:Q44"/>
    <mergeCell ref="C11:E12"/>
    <mergeCell ref="C13:E14"/>
    <mergeCell ref="L15:T17"/>
    <mergeCell ref="U11:U17"/>
    <mergeCell ref="F11:M12"/>
    <mergeCell ref="F13:M14"/>
    <mergeCell ref="S14:T14"/>
    <mergeCell ref="N11:T11"/>
    <mergeCell ref="C15:E17"/>
    <mergeCell ref="F15:K17"/>
    <mergeCell ref="Q19:Q20"/>
    <mergeCell ref="R19:R20"/>
    <mergeCell ref="S19:X19"/>
    <mergeCell ref="E37:J38"/>
  </mergeCells>
  <phoneticPr fontId="1"/>
  <conditionalFormatting sqref="C21:O26">
    <cfRule type="expression" dxfId="8" priority="1" stopIfTrue="1">
      <formula>$C$21=""</formula>
    </cfRule>
  </conditionalFormatting>
  <conditionalFormatting sqref="C27:O32">
    <cfRule type="expression" dxfId="7" priority="2" stopIfTrue="1">
      <formula>$C$27=""</formula>
    </cfRule>
  </conditionalFormatting>
  <conditionalFormatting sqref="C33:O38">
    <cfRule type="expression" dxfId="6" priority="3" stopIfTrue="1">
      <formula>$C$33=""</formula>
    </cfRule>
  </conditionalFormatting>
  <conditionalFormatting sqref="C39:O44">
    <cfRule type="expression" dxfId="5" priority="4" stopIfTrue="1">
      <formula>$C$39=""</formula>
    </cfRule>
  </conditionalFormatting>
  <conditionalFormatting sqref="Q21:AC26">
    <cfRule type="expression" dxfId="4" priority="5" stopIfTrue="1">
      <formula>$Q$21=""</formula>
    </cfRule>
  </conditionalFormatting>
  <conditionalFormatting sqref="Q27:AC32">
    <cfRule type="expression" dxfId="3" priority="6" stopIfTrue="1">
      <formula>$Q$27=""</formula>
    </cfRule>
  </conditionalFormatting>
  <conditionalFormatting sqref="Q33:AC38">
    <cfRule type="expression" dxfId="2" priority="7" stopIfTrue="1">
      <formula>$Q$33=""</formula>
    </cfRule>
  </conditionalFormatting>
  <conditionalFormatting sqref="Q39:AC44">
    <cfRule type="expression" dxfId="1" priority="8" stopIfTrue="1">
      <formula>$Q$39=""</formula>
    </cfRule>
  </conditionalFormatting>
  <printOptions horizontalCentered="1"/>
  <pageMargins left="0.31" right="0.31" top="0.63" bottom="0.41" header="0.24" footer="0.19"/>
  <pageSetup paperSize="9" scale="11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47"/>
  <sheetViews>
    <sheetView tabSelected="1" workbookViewId="0">
      <selection activeCell="S23" sqref="S23"/>
    </sheetView>
  </sheetViews>
  <sheetFormatPr defaultRowHeight="13.5" x14ac:dyDescent="0.15"/>
  <cols>
    <col min="2" max="2" width="2.875" customWidth="1"/>
    <col min="3" max="3" width="12.25" bestFit="1" customWidth="1"/>
    <col min="4" max="4" width="9.125" customWidth="1"/>
    <col min="5" max="5" width="17.75" customWidth="1"/>
    <col min="6" max="6" width="15" bestFit="1" customWidth="1"/>
    <col min="14" max="15" width="11" hidden="1" customWidth="1"/>
    <col min="16" max="16" width="13.875" hidden="1" customWidth="1"/>
  </cols>
  <sheetData>
    <row r="2" spans="2:16" x14ac:dyDescent="0.15">
      <c r="B2" s="53" t="s">
        <v>26</v>
      </c>
      <c r="C2" s="20"/>
      <c r="D2" s="20"/>
      <c r="E2" s="20"/>
      <c r="F2" s="20"/>
      <c r="G2" s="21"/>
    </row>
    <row r="3" spans="2:16" x14ac:dyDescent="0.15">
      <c r="B3" s="22" t="s">
        <v>27</v>
      </c>
      <c r="C3" s="30"/>
      <c r="D3" s="23" t="s">
        <v>28</v>
      </c>
      <c r="E3" s="23"/>
      <c r="F3" s="23"/>
      <c r="G3" s="24"/>
    </row>
    <row r="4" spans="2:16" x14ac:dyDescent="0.15">
      <c r="B4" s="25" t="s">
        <v>27</v>
      </c>
      <c r="C4" s="26" t="s">
        <v>29</v>
      </c>
      <c r="D4" s="26"/>
      <c r="E4" s="26"/>
      <c r="F4" s="26"/>
      <c r="G4" s="27"/>
    </row>
    <row r="5" spans="2:16" x14ac:dyDescent="0.15">
      <c r="J5" s="55">
        <f ca="1">DATEVALUE(YEAR(TODAY())&amp;"/12/01")</f>
        <v>45261</v>
      </c>
    </row>
    <row r="6" spans="2:16" x14ac:dyDescent="0.15">
      <c r="J6" s="14" t="s">
        <v>30</v>
      </c>
      <c r="N6" t="s">
        <v>31</v>
      </c>
      <c r="O6" t="s">
        <v>32</v>
      </c>
      <c r="P6" t="s">
        <v>33</v>
      </c>
    </row>
    <row r="7" spans="2:16" x14ac:dyDescent="0.15">
      <c r="N7" t="s">
        <v>34</v>
      </c>
      <c r="O7" t="s">
        <v>35</v>
      </c>
      <c r="P7" t="s">
        <v>36</v>
      </c>
    </row>
    <row r="8" spans="2:16" x14ac:dyDescent="0.15">
      <c r="C8" t="s">
        <v>37</v>
      </c>
      <c r="N8" t="s">
        <v>38</v>
      </c>
      <c r="O8" t="s">
        <v>39</v>
      </c>
      <c r="P8" t="s">
        <v>40</v>
      </c>
    </row>
    <row r="9" spans="2:16" x14ac:dyDescent="0.15">
      <c r="C9" s="15" t="s">
        <v>41</v>
      </c>
      <c r="D9" s="58"/>
      <c r="O9" t="s">
        <v>42</v>
      </c>
    </row>
    <row r="10" spans="2:16" x14ac:dyDescent="0.15">
      <c r="C10" s="15" t="s">
        <v>2</v>
      </c>
      <c r="D10" s="58"/>
      <c r="O10" t="s">
        <v>43</v>
      </c>
    </row>
    <row r="11" spans="2:16" x14ac:dyDescent="0.15">
      <c r="C11" s="56" t="s">
        <v>44</v>
      </c>
      <c r="D11" s="59"/>
      <c r="E11" s="60" t="s">
        <v>45</v>
      </c>
      <c r="O11" t="s">
        <v>46</v>
      </c>
    </row>
    <row r="12" spans="2:16" x14ac:dyDescent="0.15">
      <c r="O12" t="s">
        <v>47</v>
      </c>
    </row>
    <row r="13" spans="2:16" x14ac:dyDescent="0.15">
      <c r="C13" t="s">
        <v>48</v>
      </c>
      <c r="F13" t="s">
        <v>49</v>
      </c>
      <c r="O13" t="s">
        <v>50</v>
      </c>
    </row>
    <row r="14" spans="2:16" x14ac:dyDescent="0.15">
      <c r="C14" s="1" t="s">
        <v>51</v>
      </c>
      <c r="D14" s="145"/>
      <c r="E14" s="145"/>
      <c r="F14" t="s">
        <v>52</v>
      </c>
      <c r="O14" t="s">
        <v>53</v>
      </c>
    </row>
    <row r="15" spans="2:16" x14ac:dyDescent="0.15">
      <c r="C15" s="1" t="s">
        <v>54</v>
      </c>
      <c r="D15" s="145"/>
      <c r="E15" s="145"/>
      <c r="F15" t="s">
        <v>55</v>
      </c>
      <c r="H15" s="32" t="s">
        <v>56</v>
      </c>
    </row>
    <row r="16" spans="2:16" x14ac:dyDescent="0.15">
      <c r="C16" s="16" t="s">
        <v>33</v>
      </c>
      <c r="D16" s="146"/>
      <c r="E16" s="147"/>
      <c r="F16" t="s">
        <v>57</v>
      </c>
      <c r="G16" s="32"/>
    </row>
    <row r="17" spans="3:12" x14ac:dyDescent="0.15">
      <c r="C17" s="16" t="s">
        <v>58</v>
      </c>
      <c r="D17" s="145"/>
      <c r="E17" s="145"/>
    </row>
    <row r="18" spans="3:12" x14ac:dyDescent="0.15">
      <c r="C18" s="16" t="s">
        <v>59</v>
      </c>
      <c r="D18" s="148"/>
      <c r="E18" s="149"/>
      <c r="F18" s="152" t="s">
        <v>60</v>
      </c>
    </row>
    <row r="19" spans="3:12" x14ac:dyDescent="0.15">
      <c r="C19" s="17" t="s">
        <v>61</v>
      </c>
      <c r="D19" s="150"/>
      <c r="E19" s="151"/>
      <c r="F19" s="152"/>
    </row>
    <row r="20" spans="3:12" x14ac:dyDescent="0.15">
      <c r="C20" s="1" t="s">
        <v>9</v>
      </c>
      <c r="D20" s="145"/>
      <c r="E20" s="145"/>
      <c r="F20" t="s">
        <v>62</v>
      </c>
    </row>
    <row r="21" spans="3:12" x14ac:dyDescent="0.15">
      <c r="C21" s="1" t="s">
        <v>63</v>
      </c>
      <c r="D21" s="145"/>
      <c r="E21" s="145"/>
      <c r="F21" t="s">
        <v>64</v>
      </c>
      <c r="H21" t="s">
        <v>65</v>
      </c>
    </row>
    <row r="22" spans="3:12" x14ac:dyDescent="0.15">
      <c r="C22" s="1" t="s">
        <v>6</v>
      </c>
      <c r="D22" s="145"/>
      <c r="E22" s="145"/>
      <c r="F22" t="s">
        <v>66</v>
      </c>
    </row>
    <row r="23" spans="3:12" x14ac:dyDescent="0.15">
      <c r="C23" s="1" t="s">
        <v>67</v>
      </c>
      <c r="D23" s="145"/>
      <c r="E23" s="145"/>
      <c r="F23" t="s">
        <v>68</v>
      </c>
    </row>
    <row r="24" spans="3:12" x14ac:dyDescent="0.15">
      <c r="C24" s="1" t="s">
        <v>69</v>
      </c>
      <c r="D24" s="145"/>
      <c r="E24" s="145"/>
      <c r="F24" t="s">
        <v>70</v>
      </c>
      <c r="H24" t="s">
        <v>65</v>
      </c>
    </row>
    <row r="25" spans="3:12" x14ac:dyDescent="0.15">
      <c r="C25" s="1" t="s">
        <v>71</v>
      </c>
      <c r="D25" s="145"/>
      <c r="E25" s="145"/>
      <c r="F25" t="s">
        <v>72</v>
      </c>
      <c r="H25" t="s">
        <v>65</v>
      </c>
    </row>
    <row r="26" spans="3:12" x14ac:dyDescent="0.15">
      <c r="C26" s="1" t="s">
        <v>73</v>
      </c>
      <c r="D26" s="145"/>
      <c r="E26" s="145"/>
      <c r="F26" t="s">
        <v>74</v>
      </c>
    </row>
    <row r="27" spans="3:12" x14ac:dyDescent="0.15">
      <c r="C27" s="18"/>
    </row>
    <row r="29" spans="3:12" x14ac:dyDescent="0.15">
      <c r="C29" t="s">
        <v>75</v>
      </c>
    </row>
    <row r="30" spans="3:12" x14ac:dyDescent="0.15">
      <c r="C30" s="154" t="s">
        <v>12</v>
      </c>
      <c r="D30" s="154"/>
      <c r="E30" s="154" t="s">
        <v>17</v>
      </c>
      <c r="F30" s="154" t="s">
        <v>3</v>
      </c>
      <c r="G30" s="154" t="s">
        <v>76</v>
      </c>
      <c r="H30" s="154" t="s">
        <v>15</v>
      </c>
      <c r="I30" s="154" t="s">
        <v>77</v>
      </c>
      <c r="J30" s="28" t="s">
        <v>3</v>
      </c>
      <c r="K30" s="29"/>
    </row>
    <row r="31" spans="3:12" x14ac:dyDescent="0.15">
      <c r="C31" s="154"/>
      <c r="D31" s="154"/>
      <c r="E31" s="154"/>
      <c r="F31" s="154"/>
      <c r="G31" s="154"/>
      <c r="H31" s="154"/>
      <c r="I31" s="154"/>
      <c r="J31" s="143" t="s">
        <v>78</v>
      </c>
      <c r="K31" s="144"/>
    </row>
    <row r="32" spans="3:12" ht="22.5" customHeight="1" x14ac:dyDescent="0.15">
      <c r="C32" s="153"/>
      <c r="D32" s="33" t="s">
        <v>18</v>
      </c>
      <c r="E32" s="35"/>
      <c r="F32" s="37"/>
      <c r="G32" s="39"/>
      <c r="H32" s="41"/>
      <c r="I32" s="42" t="str">
        <f t="shared" ref="I32:I47" si="0">IF(H32="","生年月日を入力",INT(DAYS360(H32,$J$5)/360))</f>
        <v>生年月日を入力</v>
      </c>
      <c r="J32" s="155"/>
      <c r="K32" s="156"/>
      <c r="L32" t="s">
        <v>79</v>
      </c>
    </row>
    <row r="33" spans="3:12" ht="22.5" customHeight="1" x14ac:dyDescent="0.15">
      <c r="C33" s="154"/>
      <c r="D33" s="34" t="s">
        <v>19</v>
      </c>
      <c r="E33" s="36"/>
      <c r="F33" s="38"/>
      <c r="G33" s="40"/>
      <c r="H33" s="48"/>
      <c r="I33" s="43" t="str">
        <f t="shared" si="0"/>
        <v>生年月日を入力</v>
      </c>
      <c r="J33" s="31">
        <f>$D$18</f>
        <v>0</v>
      </c>
      <c r="K33" s="50"/>
      <c r="L33" t="s">
        <v>80</v>
      </c>
    </row>
    <row r="34" spans="3:12" ht="22.5" customHeight="1" x14ac:dyDescent="0.15">
      <c r="C34" s="154"/>
      <c r="D34" s="33" t="s">
        <v>18</v>
      </c>
      <c r="E34" s="35"/>
      <c r="F34" s="37"/>
      <c r="G34" s="39"/>
      <c r="H34" s="41"/>
      <c r="I34" s="42" t="str">
        <f t="shared" si="0"/>
        <v>生年月日を入力</v>
      </c>
      <c r="J34" s="155"/>
      <c r="K34" s="156"/>
    </row>
    <row r="35" spans="3:12" ht="22.5" customHeight="1" x14ac:dyDescent="0.15">
      <c r="C35" s="154"/>
      <c r="D35" s="34" t="s">
        <v>19</v>
      </c>
      <c r="E35" s="36"/>
      <c r="F35" s="38"/>
      <c r="G35" s="40"/>
      <c r="H35" s="48"/>
      <c r="I35" s="43" t="str">
        <f t="shared" si="0"/>
        <v>生年月日を入力</v>
      </c>
      <c r="J35" s="31">
        <f>$D$18</f>
        <v>0</v>
      </c>
      <c r="K35" s="50"/>
    </row>
    <row r="36" spans="3:12" ht="22.5" customHeight="1" x14ac:dyDescent="0.15">
      <c r="C36" s="154"/>
      <c r="D36" s="33" t="s">
        <v>18</v>
      </c>
      <c r="E36" s="35"/>
      <c r="F36" s="37"/>
      <c r="G36" s="39"/>
      <c r="H36" s="41"/>
      <c r="I36" s="42" t="str">
        <f t="shared" si="0"/>
        <v>生年月日を入力</v>
      </c>
      <c r="J36" s="155"/>
      <c r="K36" s="156"/>
    </row>
    <row r="37" spans="3:12" ht="22.5" customHeight="1" x14ac:dyDescent="0.15">
      <c r="C37" s="154"/>
      <c r="D37" s="34" t="s">
        <v>19</v>
      </c>
      <c r="E37" s="36"/>
      <c r="F37" s="38"/>
      <c r="G37" s="40"/>
      <c r="H37" s="48"/>
      <c r="I37" s="43" t="str">
        <f t="shared" si="0"/>
        <v>生年月日を入力</v>
      </c>
      <c r="J37" s="31">
        <f>$D$18</f>
        <v>0</v>
      </c>
      <c r="K37" s="50"/>
    </row>
    <row r="38" spans="3:12" ht="22.5" customHeight="1" x14ac:dyDescent="0.15">
      <c r="C38" s="154"/>
      <c r="D38" s="33" t="s">
        <v>18</v>
      </c>
      <c r="E38" s="35"/>
      <c r="F38" s="37"/>
      <c r="G38" s="39"/>
      <c r="H38" s="41"/>
      <c r="I38" s="42" t="str">
        <f t="shared" si="0"/>
        <v>生年月日を入力</v>
      </c>
      <c r="J38" s="155"/>
      <c r="K38" s="156"/>
    </row>
    <row r="39" spans="3:12" ht="22.5" customHeight="1" x14ac:dyDescent="0.15">
      <c r="C39" s="154"/>
      <c r="D39" s="34" t="s">
        <v>19</v>
      </c>
      <c r="E39" s="36"/>
      <c r="F39" s="38"/>
      <c r="G39" s="40"/>
      <c r="H39" s="48"/>
      <c r="I39" s="43" t="str">
        <f t="shared" si="0"/>
        <v>生年月日を入力</v>
      </c>
      <c r="J39" s="31">
        <f>$D$18</f>
        <v>0</v>
      </c>
      <c r="K39" s="50"/>
    </row>
    <row r="40" spans="3:12" ht="22.5" customHeight="1" x14ac:dyDescent="0.15">
      <c r="C40" s="154"/>
      <c r="D40" s="33" t="s">
        <v>18</v>
      </c>
      <c r="E40" s="35"/>
      <c r="F40" s="37"/>
      <c r="G40" s="39"/>
      <c r="H40" s="41"/>
      <c r="I40" s="42" t="str">
        <f t="shared" si="0"/>
        <v>生年月日を入力</v>
      </c>
      <c r="J40" s="155"/>
      <c r="K40" s="156"/>
    </row>
    <row r="41" spans="3:12" ht="22.5" customHeight="1" x14ac:dyDescent="0.15">
      <c r="C41" s="154"/>
      <c r="D41" s="34" t="s">
        <v>19</v>
      </c>
      <c r="E41" s="36"/>
      <c r="F41" s="38"/>
      <c r="G41" s="40"/>
      <c r="H41" s="48"/>
      <c r="I41" s="43" t="str">
        <f t="shared" si="0"/>
        <v>生年月日を入力</v>
      </c>
      <c r="J41" s="31">
        <f>$D$18</f>
        <v>0</v>
      </c>
      <c r="K41" s="50"/>
    </row>
    <row r="42" spans="3:12" ht="22.5" customHeight="1" x14ac:dyDescent="0.15">
      <c r="C42" s="154"/>
      <c r="D42" s="33" t="s">
        <v>18</v>
      </c>
      <c r="E42" s="35"/>
      <c r="F42" s="37"/>
      <c r="G42" s="39"/>
      <c r="H42" s="41"/>
      <c r="I42" s="42" t="str">
        <f t="shared" si="0"/>
        <v>生年月日を入力</v>
      </c>
      <c r="J42" s="155"/>
      <c r="K42" s="156"/>
    </row>
    <row r="43" spans="3:12" ht="22.5" customHeight="1" x14ac:dyDescent="0.15">
      <c r="C43" s="154"/>
      <c r="D43" s="34" t="s">
        <v>19</v>
      </c>
      <c r="E43" s="36"/>
      <c r="F43" s="38"/>
      <c r="G43" s="40"/>
      <c r="H43" s="48"/>
      <c r="I43" s="43" t="str">
        <f t="shared" si="0"/>
        <v>生年月日を入力</v>
      </c>
      <c r="J43" s="31">
        <f>$D$18</f>
        <v>0</v>
      </c>
      <c r="K43" s="50"/>
    </row>
    <row r="44" spans="3:12" ht="22.5" customHeight="1" x14ac:dyDescent="0.15">
      <c r="C44" s="154"/>
      <c r="D44" s="33" t="s">
        <v>18</v>
      </c>
      <c r="E44" s="35"/>
      <c r="F44" s="37"/>
      <c r="G44" s="39"/>
      <c r="H44" s="41"/>
      <c r="I44" s="42" t="str">
        <f t="shared" si="0"/>
        <v>生年月日を入力</v>
      </c>
      <c r="J44" s="155"/>
      <c r="K44" s="156"/>
    </row>
    <row r="45" spans="3:12" ht="22.5" customHeight="1" x14ac:dyDescent="0.15">
      <c r="C45" s="154"/>
      <c r="D45" s="34" t="s">
        <v>19</v>
      </c>
      <c r="E45" s="36"/>
      <c r="F45" s="38"/>
      <c r="G45" s="40"/>
      <c r="H45" s="48"/>
      <c r="I45" s="43" t="str">
        <f t="shared" si="0"/>
        <v>生年月日を入力</v>
      </c>
      <c r="J45" s="31">
        <f>$D$18</f>
        <v>0</v>
      </c>
      <c r="K45" s="50"/>
    </row>
    <row r="46" spans="3:12" ht="22.5" customHeight="1" x14ac:dyDescent="0.15">
      <c r="C46" s="154"/>
      <c r="D46" s="33" t="s">
        <v>18</v>
      </c>
      <c r="E46" s="35"/>
      <c r="F46" s="37"/>
      <c r="G46" s="39"/>
      <c r="H46" s="41"/>
      <c r="I46" s="42" t="str">
        <f t="shared" si="0"/>
        <v>生年月日を入力</v>
      </c>
      <c r="J46" s="155"/>
      <c r="K46" s="156"/>
    </row>
    <row r="47" spans="3:12" ht="22.5" customHeight="1" x14ac:dyDescent="0.15">
      <c r="C47" s="154"/>
      <c r="D47" s="44" t="s">
        <v>19</v>
      </c>
      <c r="E47" s="45"/>
      <c r="F47" s="46"/>
      <c r="G47" s="47"/>
      <c r="H47" s="52"/>
      <c r="I47" s="49" t="str">
        <f t="shared" si="0"/>
        <v>生年月日を入力</v>
      </c>
      <c r="J47" s="57">
        <f>$D$18</f>
        <v>0</v>
      </c>
      <c r="K47" s="51"/>
    </row>
  </sheetData>
  <mergeCells count="37">
    <mergeCell ref="J38:K38"/>
    <mergeCell ref="J36:K36"/>
    <mergeCell ref="J34:K34"/>
    <mergeCell ref="C46:C47"/>
    <mergeCell ref="J44:K44"/>
    <mergeCell ref="C44:C45"/>
    <mergeCell ref="C42:C43"/>
    <mergeCell ref="J42:K42"/>
    <mergeCell ref="C32:C33"/>
    <mergeCell ref="D25:E25"/>
    <mergeCell ref="I30:I31"/>
    <mergeCell ref="J32:K32"/>
    <mergeCell ref="J46:K46"/>
    <mergeCell ref="C36:C37"/>
    <mergeCell ref="C38:C39"/>
    <mergeCell ref="C30:C31"/>
    <mergeCell ref="D30:D31"/>
    <mergeCell ref="F30:F31"/>
    <mergeCell ref="G30:G31"/>
    <mergeCell ref="E30:E31"/>
    <mergeCell ref="C34:C35"/>
    <mergeCell ref="H30:H31"/>
    <mergeCell ref="J40:K40"/>
    <mergeCell ref="C40:C41"/>
    <mergeCell ref="J31:K31"/>
    <mergeCell ref="D17:E17"/>
    <mergeCell ref="D24:E24"/>
    <mergeCell ref="D14:E14"/>
    <mergeCell ref="D15:E15"/>
    <mergeCell ref="D16:E16"/>
    <mergeCell ref="D18:E19"/>
    <mergeCell ref="D20:E20"/>
    <mergeCell ref="D21:E21"/>
    <mergeCell ref="D22:E22"/>
    <mergeCell ref="D23:E23"/>
    <mergeCell ref="D26:E26"/>
    <mergeCell ref="F18:F19"/>
  </mergeCells>
  <phoneticPr fontId="1"/>
  <conditionalFormatting sqref="C3 D9:D11 D14:E26 J32:K32 E32:H47 J33 J34:K34 J35 J36:K36 J37 J38:K38 J39 J40:K40 J41 J42:K42 J43 J44:K44 J45 J46:K46 J47">
    <cfRule type="expression" dxfId="0" priority="1" stopIfTrue="1">
      <formula>$D$9="女子"</formula>
    </cfRule>
  </conditionalFormatting>
  <dataValidations count="3">
    <dataValidation type="list" allowBlank="1" showInputMessage="1" showErrorMessage="1" sqref="D9" xr:uid="{00000000-0002-0000-0100-000000000000}">
      <formula1>$N$7:$N$8</formula1>
    </dataValidation>
    <dataValidation type="list" allowBlank="1" showInputMessage="1" showErrorMessage="1" sqref="D16:E16" xr:uid="{00000000-0002-0000-0100-000002000000}">
      <formula1>$P$7:$P$8</formula1>
    </dataValidation>
    <dataValidation type="list" allowBlank="1" showInputMessage="1" showErrorMessage="1" sqref="D10" xr:uid="{00000000-0002-0000-0100-000001000000}">
      <formula1>$O$7:$O$14</formula1>
    </dataValidation>
  </dataValidations>
  <pageMargins left="0.75" right="0.75" top="1" bottom="1" header="0.51200000000000001" footer="0.51200000000000001"/>
  <pageSetup paperSize="9" scale="80" orientation="portrait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DEE8560E8448832CBCAE5E90E819" ma:contentTypeVersion="14" ma:contentTypeDescription="新しいドキュメントを作成します。" ma:contentTypeScope="" ma:versionID="efe8d751c0776b93c657e0ff9b08ade0">
  <xsd:schema xmlns:xsd="http://www.w3.org/2001/XMLSchema" xmlns:xs="http://www.w3.org/2001/XMLSchema" xmlns:p="http://schemas.microsoft.com/office/2006/metadata/properties" xmlns:ns2="0f10626d-a924-4e0e-baee-96e36147eb7b" xmlns:ns3="32a1091f-5918-477d-98d3-07f2cd2bd211" targetNamespace="http://schemas.microsoft.com/office/2006/metadata/properties" ma:root="true" ma:fieldsID="01bb534fe3bf36d250b029dbe8e5e3b6" ns2:_="" ns3:_="">
    <xsd:import namespace="0f10626d-a924-4e0e-baee-96e36147eb7b"/>
    <xsd:import namespace="32a1091f-5918-477d-98d3-07f2cd2bd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0626d-a924-4e0e-baee-96e36147e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1091f-5918-477d-98d3-07f2cd2bd2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5716b2-849a-4aef-ae77-ab4acd127237}" ma:internalName="TaxCatchAll" ma:showField="CatchAllData" ma:web="32a1091f-5918-477d-98d3-07f2cd2bd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a1091f-5918-477d-98d3-07f2cd2bd211" xsi:nil="true"/>
    <lcf76f155ced4ddcb4097134ff3c332f xmlns="0f10626d-a924-4e0e-baee-96e36147eb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1A697A-13F7-4249-AE08-2CB0A2DB31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AC97C-B221-46AF-A630-2355230AC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10626d-a924-4e0e-baee-96e36147eb7b"/>
    <ds:schemaRef ds:uri="32a1091f-5918-477d-98d3-07f2cd2bd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DAB78D-31C5-4A2B-B7B0-ED43982C567A}">
  <ds:schemaRefs>
    <ds:schemaRef ds:uri="http://schemas.microsoft.com/office/2006/metadata/properties"/>
    <ds:schemaRef ds:uri="http://schemas.microsoft.com/office/infopath/2007/PartnerControls"/>
    <ds:schemaRef ds:uri="32a1091f-5918-477d-98d3-07f2cd2bd211"/>
    <ds:schemaRef ds:uri="0f10626d-a924-4e0e-baee-96e36147eb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データ</vt:lpstr>
      <vt:lpstr>データ!Print_Area</vt:lpstr>
      <vt:lpstr>印刷用!Print_Area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　Uebuchi</dc:creator>
  <cp:keywords/>
  <dc:description/>
  <cp:lastModifiedBy>仲座直彦</cp:lastModifiedBy>
  <cp:revision/>
  <dcterms:created xsi:type="dcterms:W3CDTF">2003-09-11T00:29:56Z</dcterms:created>
  <dcterms:modified xsi:type="dcterms:W3CDTF">2023-10-25T09:20:28Z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0x010100DBE9DEE8560E8448832CBCAE5E90E819</vt:lpwstr>
  </property>
  <property fmtid="{D5CDD505-2E9C-101B-9397-08002B2CF9AE}" pid="3" name="MediaServiceImageTags">
    <vt:lpwstr/>
  </property>
</Properties>
</file>